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65516" windowWidth="38240" windowHeight="20220" tabRatio="500" activeTab="0"/>
  </bookViews>
  <sheets>
    <sheet name="Revised 7 November 2019" sheetId="1" r:id="rId1"/>
    <sheet name="Release Notes" sheetId="2" r:id="rId2"/>
  </sheets>
  <definedNames/>
  <calcPr fullCalcOnLoad="1"/>
</workbook>
</file>

<file path=xl/sharedStrings.xml><?xml version="1.0" encoding="utf-8"?>
<sst xmlns="http://schemas.openxmlformats.org/spreadsheetml/2006/main" count="66" uniqueCount="60">
  <si>
    <t xml:space="preserve">7 November 2019
• Added general election ballots cast for 2018.
• Replaced population and voting age data for 2010–2018 with the latest intercensual population estimates. The differences are minor.
• Added population and voting age estimates for 2019 and 2020. The population estimates assume that the 2017 to 2018 growth rate continued through 2019 and will continue through 2020. 
10 November 2019
• Recalculated the Voting Age Population for 2019 and 2020. Assumed that the VA Pop is a linear function of MT's total population and extrapolated 2010–2018 to 2019 and 2020, rounding the results to the nearest hundred.
• Recalculated the Voting Eligible Population for 2016–2020, rounding the results to the nearest hundred. Assumes that foreign nationals comprise ≈ 1.2 percent of the VA, and that felons legally unable to vote number ≈ 3,800. The coefficient for foreign nationals was derived from the 2017 American Community Survey. The estimate of felons was provided by the U.S. Elections Project, which used Montana data.
</t>
  </si>
  <si>
    <t xml:space="preserve">   Last updated 10 November 2019.</t>
  </si>
  <si>
    <t>Primary Registered Percnt VAP</t>
  </si>
  <si>
    <t>Gen Reg Percent VAP</t>
  </si>
  <si>
    <t>Montana Turnout Statistics, 1920–2019</t>
  </si>
  <si>
    <r>
      <t xml:space="preserve">   Values in </t>
    </r>
    <r>
      <rPr>
        <i/>
        <sz val="12"/>
        <color indexed="53"/>
        <rFont val="Constantia"/>
        <family val="0"/>
      </rPr>
      <t>orange italic type</t>
    </r>
    <r>
      <rPr>
        <sz val="12"/>
        <color indexed="12"/>
        <rFont val="Calibri"/>
        <family val="0"/>
      </rPr>
      <t xml:space="preserve"> are Flathead Memo estimates.</t>
    </r>
  </si>
  <si>
    <t>Primary Registered</t>
  </si>
  <si>
    <t>Primary Registered Percent VEP</t>
  </si>
  <si>
    <t>Primary Votes</t>
  </si>
  <si>
    <t>Absentee Ballots Sent Primary</t>
  </si>
  <si>
    <t>Absentee Votes Primary</t>
  </si>
  <si>
    <t>Percent Absentee Sent Returned Primary</t>
  </si>
  <si>
    <t>Absentee Percent Votes Cast</t>
  </si>
  <si>
    <t>Primary Turnout % Registered</t>
  </si>
  <si>
    <t>Primary Turnout % VEP</t>
  </si>
  <si>
    <t>General Registered</t>
  </si>
  <si>
    <t>General Registered Percent of Population</t>
  </si>
  <si>
    <t>Reg Increase Pri to Gen</t>
  </si>
  <si>
    <t>Reg Increase Pri to Gen Percent</t>
  </si>
  <si>
    <t>Gen Reg Percent VEP</t>
  </si>
  <si>
    <t>General Votes</t>
  </si>
  <si>
    <t>Absentee Ballots Sent General</t>
  </si>
  <si>
    <t>Absentee Votes General</t>
  </si>
  <si>
    <t>2019</t>
  </si>
  <si>
    <t>2020</t>
  </si>
  <si>
    <t xml:space="preserve"> </t>
  </si>
  <si>
    <t>2017 special election, 25 May, for seat in U.S. House that was vacated when Ryan Zinke became Secretary of the Interior.</t>
  </si>
  <si>
    <t xml:space="preserve">   Compiled from publicly available sources by James Conner, www.flatheadmemo.com. For critical use, please refer to original sources.</t>
  </si>
  <si>
    <t xml:space="preserve">   Population values for years between the Censuses are Census Bureau estimates.</t>
  </si>
  <si>
    <t xml:space="preserve">   The voter registration numbers for 2000 (and probably 1998 and 2002) are inflated because of deadwood on the voter registration rolls and therefore are not reliable.</t>
  </si>
  <si>
    <t>General Percent Absentee Sent Returned</t>
  </si>
  <si>
    <t>General Turnout % Registered</t>
  </si>
  <si>
    <t>General Turnout % VEP</t>
  </si>
  <si>
    <t>Primary Percent General</t>
  </si>
  <si>
    <t>REG General percent VEP</t>
  </si>
  <si>
    <t>Gen Reg Turnout Minus VEP Turnout</t>
  </si>
  <si>
    <t>Comment</t>
  </si>
  <si>
    <t>WWII</t>
  </si>
  <si>
    <t>Con-Con candidates &amp; 2-percent sales tax (defeated)</t>
  </si>
  <si>
    <t>First year 18-year-olds could vote</t>
  </si>
  <si>
    <t>4-percent sales tax (defeated)</t>
  </si>
  <si>
    <t>NA</t>
  </si>
  <si>
    <t>2016</t>
  </si>
  <si>
    <t>2016</t>
  </si>
  <si>
    <t>2017</t>
  </si>
  <si>
    <t>2017</t>
  </si>
  <si>
    <t>Special congressional election to replace Zinke</t>
  </si>
  <si>
    <t>2018</t>
  </si>
  <si>
    <t>2018</t>
  </si>
  <si>
    <t>1971 special election, 2 November, for delegates to MT constitutional convention and referendum (defeated) on a 2-percent statewide sales tax.</t>
  </si>
  <si>
    <t>1993 special election, 8 June, referendum (defeated) on a 4-percent statewide sales tax.</t>
  </si>
  <si>
    <t>Year</t>
  </si>
  <si>
    <t>Montana Population</t>
  </si>
  <si>
    <r>
      <t xml:space="preserve">Voting Age </t>
    </r>
    <r>
      <rPr>
        <b/>
        <sz val="14"/>
        <color indexed="43"/>
        <rFont val="Calibri"/>
        <family val="0"/>
      </rPr>
      <t>(21+)</t>
    </r>
    <r>
      <rPr>
        <b/>
        <sz val="14"/>
        <color indexed="9"/>
        <rFont val="Calibri"/>
        <family val="0"/>
      </rPr>
      <t xml:space="preserve"> Population</t>
    </r>
  </si>
  <si>
    <t>Voting Age (18+) Population</t>
  </si>
  <si>
    <r>
      <t>VAP</t>
    </r>
    <r>
      <rPr>
        <b/>
        <sz val="14"/>
        <color indexed="43"/>
        <rFont val="Calibri"/>
        <family val="0"/>
      </rPr>
      <t xml:space="preserve"> (21+)</t>
    </r>
    <r>
      <rPr>
        <b/>
        <sz val="14"/>
        <color indexed="9"/>
        <rFont val="Calibri"/>
        <family val="0"/>
      </rPr>
      <t xml:space="preserve"> Percent Population</t>
    </r>
  </si>
  <si>
    <t>VAP (18+) Percent Population</t>
  </si>
  <si>
    <r>
      <t xml:space="preserve">Voting Eligible </t>
    </r>
    <r>
      <rPr>
        <b/>
        <sz val="14"/>
        <color indexed="43"/>
        <rFont val="Calibri"/>
        <family val="0"/>
      </rPr>
      <t>(21+)</t>
    </r>
    <r>
      <rPr>
        <b/>
        <sz val="14"/>
        <color indexed="9"/>
        <rFont val="Calibri"/>
        <family val="0"/>
      </rPr>
      <t xml:space="preserve"> Population</t>
    </r>
  </si>
  <si>
    <t>Voting Eligible  (18+) Population</t>
  </si>
  <si>
    <t>VEP Percent VAP (18+)</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</si>
</sst>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
    <numFmt numFmtId="170" formatCode="0.000"/>
    <numFmt numFmtId="171" formatCode="#,###"/>
    <numFmt numFmtId="172" formatCode="#,##0.0000"/>
    <numFmt numFmtId="173" formatCode="#,##0.0"/>
    <numFmt numFmtId="174" formatCode="d\-mmm\-yyyy"/>
    <numFmt numFmtId="175" formatCode="#,##0"/>
    <numFmt numFmtId="176" formatCode="0.0"/>
  </numFmts>
  <fonts count="24">
    <font>
      <sz val="14"/>
      <name val="Calibri"/>
      <family val="0"/>
    </font>
    <font>
      <b/>
      <sz val="14"/>
      <name val="Calibri"/>
      <family val="0"/>
    </font>
    <font>
      <i/>
      <sz val="14"/>
      <name val="Calibri"/>
      <family val="0"/>
    </font>
    <font>
      <b/>
      <i/>
      <sz val="14"/>
      <name val="Calibri"/>
      <family val="0"/>
    </font>
    <font>
      <sz val="8"/>
      <name val="Calibri"/>
      <family val="0"/>
    </font>
    <font>
      <b/>
      <sz val="14"/>
      <color indexed="9"/>
      <name val="Calibri"/>
      <family val="0"/>
    </font>
    <font>
      <b/>
      <sz val="14"/>
      <color indexed="43"/>
      <name val="Calibri"/>
      <family val="0"/>
    </font>
    <font>
      <b/>
      <sz val="14"/>
      <color indexed="8"/>
      <name val="Calibri"/>
      <family val="0"/>
    </font>
    <font>
      <sz val="14"/>
      <color indexed="8"/>
      <name val="Calibri"/>
      <family val="0"/>
    </font>
    <font>
      <i/>
      <sz val="14"/>
      <color indexed="8"/>
      <name val="Calibri"/>
      <family val="0"/>
    </font>
    <font>
      <sz val="14"/>
      <color indexed="12"/>
      <name val="Calibri"/>
      <family val="0"/>
    </font>
    <font>
      <i/>
      <sz val="14"/>
      <color indexed="60"/>
      <name val="Calibri"/>
      <family val="0"/>
    </font>
    <font>
      <b/>
      <sz val="14"/>
      <color indexed="13"/>
      <name val="Calibri"/>
      <family val="0"/>
    </font>
    <font>
      <b/>
      <sz val="14"/>
      <color indexed="12"/>
      <name val="Calibri"/>
      <family val="0"/>
    </font>
    <font>
      <sz val="12"/>
      <color indexed="18"/>
      <name val="Calibri"/>
      <family val="0"/>
    </font>
    <font>
      <i/>
      <sz val="12"/>
      <color indexed="18"/>
      <name val="Calibri"/>
      <family val="0"/>
    </font>
    <font>
      <sz val="12"/>
      <color indexed="12"/>
      <name val="Calibri"/>
      <family val="0"/>
    </font>
    <font>
      <sz val="12"/>
      <name val="Calibri"/>
      <family val="0"/>
    </font>
    <font>
      <u val="single"/>
      <sz val="14"/>
      <color indexed="12"/>
      <name val="Calibri"/>
      <family val="0"/>
    </font>
    <font>
      <u val="single"/>
      <sz val="14"/>
      <color indexed="61"/>
      <name val="Calibri"/>
      <family val="0"/>
    </font>
    <font>
      <sz val="14"/>
      <color indexed="60"/>
      <name val="Calibri"/>
      <family val="0"/>
    </font>
    <font>
      <i/>
      <sz val="14"/>
      <color indexed="53"/>
      <name val="Constantia"/>
      <family val="0"/>
    </font>
    <font>
      <i/>
      <sz val="12"/>
      <color indexed="53"/>
      <name val="Constantia"/>
      <family val="0"/>
    </font>
    <font>
      <sz val="36"/>
      <name val="Calibri"/>
      <family val="0"/>
    </font>
  </fonts>
  <fills count="15">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12"/>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16"/>
        <bgColor indexed="64"/>
      </patternFill>
    </fill>
    <fill>
      <patternFill patternType="solid">
        <fgColor indexed="45"/>
        <bgColor indexed="64"/>
      </patternFill>
    </fill>
    <fill>
      <patternFill patternType="solid">
        <fgColor indexed="22"/>
        <bgColor indexed="64"/>
      </patternFill>
    </fill>
    <fill>
      <patternFill patternType="solid">
        <fgColor indexed="9"/>
        <bgColor indexed="64"/>
      </patternFill>
    </fill>
    <fill>
      <patternFill patternType="solid">
        <fgColor indexed="59"/>
        <bgColor indexed="64"/>
      </patternFill>
    </fill>
    <fill>
      <patternFill patternType="solid">
        <fgColor indexed="59"/>
        <bgColor indexed="64"/>
      </patternFill>
    </fill>
    <fill>
      <patternFill patternType="solid">
        <fgColor indexed="22"/>
        <bgColor indexed="64"/>
      </patternFill>
    </fill>
  </fills>
  <borders count="8">
    <border>
      <left/>
      <right/>
      <top/>
      <bottom/>
      <diagonal/>
    </border>
    <border>
      <left style="thin">
        <color indexed="22"/>
      </left>
      <right style="thin">
        <color indexed="22"/>
      </right>
      <top style="thin">
        <color indexed="22"/>
      </top>
      <bottom>
        <color indexed="63"/>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style="thin">
        <color indexed="22"/>
      </top>
      <bottom style="thin">
        <color indexed="22"/>
      </bottom>
    </border>
    <border>
      <left style="thin">
        <color indexed="22"/>
      </left>
      <right style="thin">
        <color indexed="22"/>
      </right>
      <top>
        <color indexed="63"/>
      </top>
      <bottom style="thin">
        <color indexed="22"/>
      </bottom>
    </border>
    <border>
      <left>
        <color indexed="63"/>
      </left>
      <right>
        <color indexed="63"/>
      </right>
      <top>
        <color indexed="63"/>
      </top>
      <bottom style="thin">
        <color indexed="22"/>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154">
    <xf numFmtId="0" fontId="0" fillId="0" borderId="0" xfId="0" applyAlignment="1">
      <alignment/>
    </xf>
    <xf numFmtId="0" fontId="1" fillId="0" borderId="1" xfId="0" applyFont="1" applyBorder="1" applyAlignment="1">
      <alignment horizontal="center" wrapText="1"/>
    </xf>
    <xf numFmtId="0" fontId="5" fillId="2" borderId="1" xfId="0" applyFont="1" applyFill="1" applyBorder="1" applyAlignment="1">
      <alignment horizontal="center" wrapText="1"/>
    </xf>
    <xf numFmtId="3" fontId="5" fillId="2" borderId="1" xfId="0" applyNumberFormat="1" applyFont="1" applyFill="1" applyBorder="1" applyAlignment="1">
      <alignment horizontal="center" wrapText="1"/>
    </xf>
    <xf numFmtId="2" fontId="5" fillId="3" borderId="1" xfId="0" applyNumberFormat="1" applyFont="1" applyFill="1" applyBorder="1" applyAlignment="1">
      <alignment horizontal="center" wrapText="1"/>
    </xf>
    <xf numFmtId="169" fontId="5" fillId="3" borderId="1" xfId="0" applyNumberFormat="1" applyFont="1" applyFill="1" applyBorder="1" applyAlignment="1">
      <alignment horizontal="center" wrapText="1"/>
    </xf>
    <xf numFmtId="0" fontId="5" fillId="4" borderId="1" xfId="0" applyFont="1" applyFill="1" applyBorder="1" applyAlignment="1">
      <alignment horizontal="center" wrapText="1"/>
    </xf>
    <xf numFmtId="169" fontId="5" fillId="4" borderId="1" xfId="0" applyNumberFormat="1" applyFont="1" applyFill="1" applyBorder="1" applyAlignment="1">
      <alignment horizontal="center" wrapText="1"/>
    </xf>
    <xf numFmtId="0" fontId="7" fillId="5" borderId="1" xfId="0" applyFont="1" applyFill="1" applyBorder="1" applyAlignment="1">
      <alignment horizontal="center" wrapText="1"/>
    </xf>
    <xf numFmtId="0" fontId="1" fillId="6" borderId="1" xfId="0" applyFont="1" applyFill="1" applyBorder="1" applyAlignment="1">
      <alignment horizontal="center" wrapText="1"/>
    </xf>
    <xf numFmtId="169" fontId="1" fillId="7" borderId="1" xfId="0" applyNumberFormat="1" applyFont="1" applyFill="1" applyBorder="1" applyAlignment="1">
      <alignment horizontal="center" wrapText="1"/>
    </xf>
    <xf numFmtId="0" fontId="5" fillId="8" borderId="1" xfId="0" applyFont="1" applyFill="1" applyBorder="1" applyAlignment="1">
      <alignment horizontal="center" wrapText="1"/>
    </xf>
    <xf numFmtId="0" fontId="5" fillId="3" borderId="1" xfId="0" applyFont="1" applyFill="1" applyBorder="1" applyAlignment="1">
      <alignment horizontal="center" wrapText="1"/>
    </xf>
    <xf numFmtId="0" fontId="1" fillId="5" borderId="1" xfId="0" applyFont="1" applyFill="1" applyBorder="1" applyAlignment="1">
      <alignment horizontal="center" wrapText="1"/>
    </xf>
    <xf numFmtId="0" fontId="1" fillId="9" borderId="1" xfId="0" applyFont="1" applyFill="1" applyBorder="1" applyAlignment="1">
      <alignment horizontal="center" wrapText="1"/>
    </xf>
    <xf numFmtId="170" fontId="1" fillId="0" borderId="1" xfId="0" applyNumberFormat="1" applyFont="1" applyBorder="1" applyAlignment="1">
      <alignment horizontal="center" wrapText="1"/>
    </xf>
    <xf numFmtId="0" fontId="1" fillId="0" borderId="2" xfId="0" applyFont="1" applyBorder="1" applyAlignment="1">
      <alignment horizontal="center" wrapText="1"/>
    </xf>
    <xf numFmtId="0" fontId="8" fillId="10" borderId="2" xfId="0" applyFont="1" applyFill="1" applyBorder="1" applyAlignment="1">
      <alignment horizontal="center"/>
    </xf>
    <xf numFmtId="3" fontId="8" fillId="0" borderId="2" xfId="0" applyNumberFormat="1" applyFont="1" applyFill="1" applyBorder="1" applyAlignment="1">
      <alignment/>
    </xf>
    <xf numFmtId="3" fontId="9" fillId="0" borderId="2" xfId="0" applyNumberFormat="1" applyFont="1" applyFill="1" applyBorder="1" applyAlignment="1">
      <alignment/>
    </xf>
    <xf numFmtId="2" fontId="8" fillId="0" borderId="2" xfId="0" applyNumberFormat="1" applyFont="1" applyFill="1" applyBorder="1" applyAlignment="1">
      <alignment/>
    </xf>
    <xf numFmtId="169" fontId="8" fillId="0" borderId="2" xfId="0" applyNumberFormat="1" applyFont="1" applyFill="1" applyBorder="1" applyAlignment="1">
      <alignment/>
    </xf>
    <xf numFmtId="169" fontId="10" fillId="0" borderId="2" xfId="0" applyNumberFormat="1" applyFont="1" applyFill="1" applyBorder="1" applyAlignment="1">
      <alignment/>
    </xf>
    <xf numFmtId="168" fontId="10" fillId="0" borderId="2" xfId="0" applyNumberFormat="1" applyFont="1" applyFill="1" applyBorder="1" applyAlignment="1">
      <alignment/>
    </xf>
    <xf numFmtId="168" fontId="8" fillId="0" borderId="2" xfId="0" applyNumberFormat="1" applyFont="1" applyFill="1" applyBorder="1" applyAlignment="1">
      <alignment/>
    </xf>
    <xf numFmtId="0" fontId="10" fillId="0" borderId="2" xfId="0" applyFont="1" applyFill="1" applyBorder="1" applyAlignment="1">
      <alignment/>
    </xf>
    <xf numFmtId="169" fontId="0" fillId="0" borderId="2" xfId="0" applyNumberFormat="1" applyBorder="1" applyAlignment="1">
      <alignment/>
    </xf>
    <xf numFmtId="169" fontId="0" fillId="0" borderId="2" xfId="0" applyNumberFormat="1" applyBorder="1" applyAlignment="1">
      <alignment horizontal="right" wrapText="1"/>
    </xf>
    <xf numFmtId="170" fontId="0" fillId="0" borderId="2" xfId="0" applyNumberFormat="1" applyBorder="1" applyAlignment="1">
      <alignment/>
    </xf>
    <xf numFmtId="0" fontId="0" fillId="0" borderId="2" xfId="0" applyBorder="1" applyAlignment="1">
      <alignment/>
    </xf>
    <xf numFmtId="0" fontId="8" fillId="11" borderId="2" xfId="0" applyFont="1" applyFill="1" applyBorder="1" applyAlignment="1">
      <alignment horizontal="center"/>
    </xf>
    <xf numFmtId="3" fontId="11" fillId="0" borderId="2" xfId="0" applyNumberFormat="1" applyFont="1" applyFill="1" applyBorder="1" applyAlignment="1">
      <alignment/>
    </xf>
    <xf numFmtId="169" fontId="11" fillId="0" borderId="2" xfId="0" applyNumberFormat="1" applyFont="1" applyFill="1" applyBorder="1" applyAlignment="1">
      <alignment/>
    </xf>
    <xf numFmtId="3" fontId="0" fillId="0" borderId="2" xfId="0" applyNumberFormat="1" applyFont="1" applyFill="1" applyBorder="1" applyAlignment="1">
      <alignment/>
    </xf>
    <xf numFmtId="0" fontId="12" fillId="12" borderId="2" xfId="0" applyFont="1" applyFill="1" applyBorder="1" applyAlignment="1">
      <alignment horizontal="center"/>
    </xf>
    <xf numFmtId="3" fontId="9" fillId="6" borderId="2" xfId="0" applyNumberFormat="1" applyFont="1" applyFill="1" applyBorder="1" applyAlignment="1">
      <alignment/>
    </xf>
    <xf numFmtId="3" fontId="0" fillId="6" borderId="2" xfId="0" applyNumberFormat="1" applyFont="1" applyFill="1" applyBorder="1" applyAlignment="1">
      <alignment/>
    </xf>
    <xf numFmtId="169" fontId="10" fillId="6" borderId="2" xfId="0" applyNumberFormat="1" applyFont="1" applyFill="1" applyBorder="1" applyAlignment="1">
      <alignment/>
    </xf>
    <xf numFmtId="3" fontId="11" fillId="6" borderId="2" xfId="0" applyNumberFormat="1" applyFont="1" applyFill="1" applyBorder="1" applyAlignment="1">
      <alignment/>
    </xf>
    <xf numFmtId="168" fontId="10" fillId="6" borderId="2" xfId="0" applyNumberFormat="1" applyFont="1" applyFill="1" applyBorder="1" applyAlignment="1">
      <alignment/>
    </xf>
    <xf numFmtId="3" fontId="8" fillId="6" borderId="2" xfId="0" applyNumberFormat="1" applyFont="1" applyFill="1" applyBorder="1" applyAlignment="1">
      <alignment/>
    </xf>
    <xf numFmtId="169" fontId="8" fillId="6" borderId="2" xfId="0" applyNumberFormat="1" applyFont="1" applyFill="1" applyBorder="1" applyAlignment="1">
      <alignment/>
    </xf>
    <xf numFmtId="168" fontId="8" fillId="6" borderId="2" xfId="0" applyNumberFormat="1" applyFont="1" applyFill="1" applyBorder="1" applyAlignment="1">
      <alignment/>
    </xf>
    <xf numFmtId="3" fontId="10" fillId="0" borderId="2" xfId="0" applyNumberFormat="1" applyFont="1" applyFill="1" applyBorder="1" applyAlignment="1">
      <alignment/>
    </xf>
    <xf numFmtId="169" fontId="8" fillId="7" borderId="2" xfId="0" applyNumberFormat="1" applyFont="1" applyFill="1" applyBorder="1" applyAlignment="1">
      <alignment/>
    </xf>
    <xf numFmtId="169" fontId="10" fillId="0" borderId="2" xfId="0" applyNumberFormat="1" applyFont="1" applyBorder="1" applyAlignment="1">
      <alignment/>
    </xf>
    <xf numFmtId="0" fontId="12" fillId="13" borderId="2" xfId="0" applyFont="1" applyFill="1" applyBorder="1" applyAlignment="1">
      <alignment horizontal="center"/>
    </xf>
    <xf numFmtId="2" fontId="8" fillId="6" borderId="2" xfId="0" applyNumberFormat="1" applyFont="1" applyFill="1" applyBorder="1" applyAlignment="1">
      <alignment/>
    </xf>
    <xf numFmtId="3" fontId="10" fillId="6" borderId="2" xfId="0" applyNumberFormat="1" applyFont="1" applyFill="1" applyBorder="1" applyAlignment="1">
      <alignment/>
    </xf>
    <xf numFmtId="3" fontId="8" fillId="0" borderId="2" xfId="0" applyNumberFormat="1" applyFont="1" applyFill="1" applyBorder="1" applyAlignment="1">
      <alignment horizontal="right"/>
    </xf>
    <xf numFmtId="169" fontId="10" fillId="0" borderId="2" xfId="0" applyNumberFormat="1" applyFont="1" applyFill="1" applyBorder="1" applyAlignment="1">
      <alignment/>
    </xf>
    <xf numFmtId="3" fontId="8" fillId="0" borderId="1" xfId="0" applyNumberFormat="1" applyFont="1" applyFill="1" applyBorder="1" applyAlignment="1">
      <alignment/>
    </xf>
    <xf numFmtId="168" fontId="13" fillId="0" borderId="2" xfId="0" applyNumberFormat="1" applyFont="1" applyFill="1" applyBorder="1" applyAlignment="1">
      <alignment/>
    </xf>
    <xf numFmtId="0" fontId="8" fillId="11" borderId="3" xfId="0" applyFont="1" applyFill="1" applyBorder="1" applyAlignment="1">
      <alignment horizontal="center"/>
    </xf>
    <xf numFmtId="3" fontId="0" fillId="0" borderId="2" xfId="0" applyNumberFormat="1" applyBorder="1" applyAlignment="1">
      <alignment/>
    </xf>
    <xf numFmtId="0" fontId="8" fillId="10" borderId="3" xfId="0" applyFont="1" applyFill="1" applyBorder="1" applyAlignment="1">
      <alignment horizontal="center"/>
    </xf>
    <xf numFmtId="169" fontId="0" fillId="7" borderId="2" xfId="0" applyNumberFormat="1" applyFill="1" applyBorder="1" applyAlignment="1">
      <alignment/>
    </xf>
    <xf numFmtId="169" fontId="0" fillId="0" borderId="2" xfId="0" applyNumberFormat="1" applyFill="1" applyBorder="1" applyAlignment="1">
      <alignment/>
    </xf>
    <xf numFmtId="0" fontId="0" fillId="0" borderId="0" xfId="0" applyFont="1" applyAlignment="1">
      <alignment vertical="center"/>
    </xf>
    <xf numFmtId="49" fontId="0" fillId="14" borderId="3" xfId="0" applyNumberFormat="1" applyFont="1" applyFill="1" applyBorder="1" applyAlignment="1">
      <alignment horizontal="center" vertical="center" wrapText="1"/>
    </xf>
    <xf numFmtId="3" fontId="0" fillId="0" borderId="2" xfId="0" applyNumberFormat="1" applyFont="1" applyBorder="1" applyAlignment="1">
      <alignment horizontal="right" vertical="center" wrapText="1"/>
    </xf>
    <xf numFmtId="168" fontId="10" fillId="0" borderId="2" xfId="0" applyNumberFormat="1" applyFont="1" applyBorder="1" applyAlignment="1">
      <alignment horizontal="right" vertical="center" wrapText="1"/>
    </xf>
    <xf numFmtId="171" fontId="8" fillId="0" borderId="2" xfId="0" applyNumberFormat="1" applyFont="1" applyBorder="1" applyAlignment="1">
      <alignment horizontal="right"/>
    </xf>
    <xf numFmtId="169" fontId="10" fillId="0" borderId="2" xfId="0" applyNumberFormat="1" applyFont="1" applyFill="1" applyBorder="1" applyAlignment="1">
      <alignment horizontal="right"/>
    </xf>
    <xf numFmtId="3" fontId="0" fillId="0" borderId="2" xfId="0" applyNumberFormat="1" applyFont="1" applyBorder="1" applyAlignment="1">
      <alignment vertical="center"/>
    </xf>
    <xf numFmtId="169" fontId="10" fillId="0" borderId="2" xfId="0" applyNumberFormat="1" applyFont="1" applyBorder="1" applyAlignment="1">
      <alignment vertical="center"/>
    </xf>
    <xf numFmtId="169" fontId="0" fillId="7" borderId="2" xfId="0" applyNumberFormat="1" applyFont="1" applyFill="1" applyBorder="1" applyAlignment="1">
      <alignment vertical="center"/>
    </xf>
    <xf numFmtId="168" fontId="0" fillId="0" borderId="2" xfId="0" applyNumberFormat="1" applyFont="1" applyBorder="1" applyAlignment="1">
      <alignment vertical="center"/>
    </xf>
    <xf numFmtId="168" fontId="10" fillId="0" borderId="2" xfId="0" applyNumberFormat="1" applyFont="1" applyBorder="1" applyAlignment="1">
      <alignment vertical="center"/>
    </xf>
    <xf numFmtId="168" fontId="0" fillId="7" borderId="2" xfId="0" applyNumberFormat="1" applyFont="1" applyFill="1" applyBorder="1" applyAlignment="1">
      <alignment vertical="center"/>
    </xf>
    <xf numFmtId="169" fontId="0" fillId="0" borderId="2" xfId="0" applyNumberFormat="1" applyFont="1" applyBorder="1" applyAlignment="1">
      <alignment vertical="center"/>
    </xf>
    <xf numFmtId="49" fontId="0" fillId="14" borderId="2" xfId="0" applyNumberFormat="1" applyFill="1" applyBorder="1" applyAlignment="1">
      <alignment horizontal="center" vertical="center" wrapText="1"/>
    </xf>
    <xf numFmtId="0" fontId="0" fillId="0" borderId="2" xfId="0" applyFont="1" applyBorder="1" applyAlignment="1">
      <alignment vertical="center"/>
    </xf>
    <xf numFmtId="0" fontId="0" fillId="0" borderId="3" xfId="0" applyFont="1" applyBorder="1" applyAlignment="1">
      <alignment vertical="center"/>
    </xf>
    <xf numFmtId="49" fontId="12" fillId="2" borderId="3" xfId="0" applyNumberFormat="1" applyFont="1" applyFill="1" applyBorder="1" applyAlignment="1">
      <alignment horizontal="center" vertical="center" wrapText="1"/>
    </xf>
    <xf numFmtId="169" fontId="10" fillId="6" borderId="2" xfId="0" applyNumberFormat="1" applyFont="1" applyFill="1" applyBorder="1" applyAlignment="1">
      <alignment/>
    </xf>
    <xf numFmtId="3" fontId="0" fillId="6" borderId="2" xfId="0" applyNumberFormat="1" applyFont="1" applyFill="1" applyBorder="1" applyAlignment="1">
      <alignment horizontal="right" vertical="center" wrapText="1"/>
    </xf>
    <xf numFmtId="168" fontId="10" fillId="6" borderId="2" xfId="0" applyNumberFormat="1" applyFont="1" applyFill="1" applyBorder="1" applyAlignment="1">
      <alignment horizontal="right" vertical="center" wrapText="1"/>
    </xf>
    <xf numFmtId="171" fontId="8" fillId="0" borderId="2" xfId="0" applyNumberFormat="1" applyFont="1" applyFill="1" applyBorder="1" applyAlignment="1">
      <alignment horizontal="right"/>
    </xf>
    <xf numFmtId="3" fontId="0" fillId="0" borderId="2" xfId="0" applyNumberFormat="1" applyFont="1" applyFill="1" applyBorder="1" applyAlignment="1">
      <alignment horizontal="right" vertical="center" wrapText="1"/>
    </xf>
    <xf numFmtId="3" fontId="0" fillId="0" borderId="2" xfId="0" applyNumberFormat="1" applyFont="1" applyFill="1" applyBorder="1" applyAlignment="1">
      <alignment vertical="center"/>
    </xf>
    <xf numFmtId="169" fontId="0" fillId="0" borderId="2" xfId="0" applyNumberFormat="1" applyFont="1" applyFill="1" applyBorder="1" applyAlignment="1">
      <alignment vertical="center"/>
    </xf>
    <xf numFmtId="3" fontId="0" fillId="6" borderId="2" xfId="0" applyNumberFormat="1" applyFont="1" applyFill="1" applyBorder="1" applyAlignment="1">
      <alignment vertical="center"/>
    </xf>
    <xf numFmtId="49" fontId="12" fillId="2" borderId="2" xfId="0" applyNumberFormat="1" applyFont="1" applyFill="1" applyBorder="1" applyAlignment="1">
      <alignment horizontal="center" vertical="center" wrapText="1"/>
    </xf>
    <xf numFmtId="0" fontId="0" fillId="0" borderId="2" xfId="0" applyBorder="1" applyAlignment="1">
      <alignment vertical="center"/>
    </xf>
    <xf numFmtId="0" fontId="0" fillId="0" borderId="4" xfId="0" applyFont="1" applyBorder="1" applyAlignment="1">
      <alignment vertical="center"/>
    </xf>
    <xf numFmtId="0" fontId="0" fillId="0" borderId="0" xfId="0" applyFont="1" applyFill="1" applyBorder="1" applyAlignment="1">
      <alignment vertical="center"/>
    </xf>
    <xf numFmtId="49" fontId="8" fillId="0" borderId="3" xfId="0" applyNumberFormat="1" applyFont="1" applyFill="1" applyBorder="1" applyAlignment="1">
      <alignment horizontal="center" vertical="center" wrapText="1"/>
    </xf>
    <xf numFmtId="2" fontId="0" fillId="0" borderId="2" xfId="0" applyNumberFormat="1" applyFont="1" applyFill="1" applyBorder="1" applyAlignment="1">
      <alignment horizontal="right" vertical="center" wrapText="1"/>
    </xf>
    <xf numFmtId="168" fontId="10" fillId="0" borderId="2" xfId="0" applyNumberFormat="1" applyFont="1" applyFill="1" applyBorder="1" applyAlignment="1">
      <alignment horizontal="right" vertical="center" wrapText="1"/>
    </xf>
    <xf numFmtId="168" fontId="0" fillId="0" borderId="2" xfId="0" applyNumberFormat="1" applyFont="1" applyFill="1" applyBorder="1" applyAlignment="1">
      <alignment vertical="center"/>
    </xf>
    <xf numFmtId="168" fontId="10" fillId="0" borderId="2" xfId="0" applyNumberFormat="1" applyFont="1" applyFill="1" applyBorder="1" applyAlignment="1">
      <alignment vertical="center"/>
    </xf>
    <xf numFmtId="169" fontId="10" fillId="0" borderId="2" xfId="0" applyNumberFormat="1" applyFont="1" applyFill="1" applyBorder="1" applyAlignment="1">
      <alignment vertical="center"/>
    </xf>
    <xf numFmtId="49" fontId="8" fillId="0" borderId="2" xfId="0" applyNumberFormat="1" applyFont="1" applyBorder="1" applyAlignment="1">
      <alignment horizontal="center" vertical="center" wrapText="1"/>
    </xf>
    <xf numFmtId="0" fontId="0" fillId="0" borderId="2" xfId="0" applyFont="1" applyFill="1" applyBorder="1" applyAlignment="1">
      <alignment vertical="center"/>
    </xf>
    <xf numFmtId="3" fontId="11" fillId="0" borderId="0" xfId="0" applyNumberFormat="1" applyFont="1" applyAlignment="1">
      <alignment horizontal="right" vertical="center" wrapText="1"/>
    </xf>
    <xf numFmtId="49" fontId="0" fillId="0" borderId="0" xfId="0" applyNumberFormat="1" applyFont="1" applyAlignment="1">
      <alignment horizontal="left" vertical="center" wrapText="1"/>
    </xf>
    <xf numFmtId="3" fontId="0" fillId="0" borderId="0" xfId="0" applyNumberFormat="1" applyFont="1" applyAlignment="1">
      <alignment horizontal="right" vertical="center" wrapText="1"/>
    </xf>
    <xf numFmtId="2" fontId="0" fillId="0" borderId="0" xfId="0" applyNumberFormat="1" applyFont="1" applyAlignment="1">
      <alignment horizontal="right" vertical="center" wrapText="1"/>
    </xf>
    <xf numFmtId="169" fontId="10" fillId="0" borderId="0" xfId="0" applyNumberFormat="1" applyFont="1" applyAlignment="1">
      <alignment/>
    </xf>
    <xf numFmtId="3" fontId="0" fillId="0" borderId="0" xfId="0" applyNumberFormat="1" applyFont="1" applyAlignment="1">
      <alignment horizontal="right"/>
    </xf>
    <xf numFmtId="168" fontId="10" fillId="0" borderId="0" xfId="0" applyNumberFormat="1" applyFont="1" applyAlignment="1">
      <alignment horizontal="right" vertical="center" wrapText="1"/>
    </xf>
    <xf numFmtId="171" fontId="8" fillId="0" borderId="0" xfId="0" applyNumberFormat="1" applyFont="1" applyBorder="1" applyAlignment="1">
      <alignment horizontal="right"/>
    </xf>
    <xf numFmtId="169" fontId="10" fillId="0" borderId="0" xfId="0" applyNumberFormat="1" applyFont="1" applyFill="1" applyBorder="1" applyAlignment="1">
      <alignment horizontal="right"/>
    </xf>
    <xf numFmtId="49" fontId="2" fillId="0" borderId="0" xfId="0" applyNumberFormat="1" applyFont="1" applyAlignment="1">
      <alignment horizontal="left" vertical="center" wrapText="1"/>
    </xf>
    <xf numFmtId="169" fontId="0" fillId="0" borderId="0" xfId="0" applyNumberFormat="1" applyFont="1" applyAlignment="1">
      <alignment vertical="center"/>
    </xf>
    <xf numFmtId="170" fontId="0" fillId="0" borderId="0" xfId="0" applyNumberFormat="1" applyFont="1" applyAlignment="1">
      <alignment vertical="center"/>
    </xf>
    <xf numFmtId="49" fontId="15" fillId="0" borderId="0" xfId="0" applyNumberFormat="1" applyFont="1" applyAlignment="1">
      <alignment horizontal="left" vertical="center" wrapText="1"/>
    </xf>
    <xf numFmtId="0" fontId="14" fillId="0" borderId="0" xfId="0" applyFont="1" applyAlignment="1">
      <alignment vertical="top"/>
    </xf>
    <xf numFmtId="0" fontId="0" fillId="0" borderId="0" xfId="0" applyAlignment="1">
      <alignment vertical="center"/>
    </xf>
    <xf numFmtId="169" fontId="10" fillId="0" borderId="0" xfId="0" applyNumberFormat="1" applyFont="1" applyAlignment="1">
      <alignment/>
    </xf>
    <xf numFmtId="170" fontId="0" fillId="0" borderId="0" xfId="0" applyNumberFormat="1" applyAlignment="1">
      <alignment vertical="center"/>
    </xf>
    <xf numFmtId="169" fontId="0" fillId="0" borderId="0" xfId="0" applyNumberFormat="1" applyAlignment="1">
      <alignment vertical="center"/>
    </xf>
    <xf numFmtId="0" fontId="17" fillId="0" borderId="0" xfId="0" applyFont="1" applyAlignment="1">
      <alignment horizontal="left" vertical="top" wrapText="1" shrinkToFit="1"/>
    </xf>
    <xf numFmtId="3" fontId="17" fillId="0" borderId="0" xfId="0" applyNumberFormat="1" applyFont="1" applyAlignment="1">
      <alignment horizontal="left" vertical="top" wrapText="1" shrinkToFit="1"/>
    </xf>
    <xf numFmtId="2" fontId="17" fillId="0" borderId="0" xfId="0" applyNumberFormat="1" applyFont="1" applyAlignment="1">
      <alignment horizontal="left" vertical="top" wrapText="1" shrinkToFit="1"/>
    </xf>
    <xf numFmtId="169" fontId="17" fillId="0" borderId="0" xfId="0" applyNumberFormat="1" applyFont="1" applyAlignment="1">
      <alignment horizontal="left" vertical="top" wrapText="1" shrinkToFit="1"/>
    </xf>
    <xf numFmtId="169" fontId="16" fillId="0" borderId="0" xfId="0" applyNumberFormat="1" applyFont="1" applyAlignment="1">
      <alignment horizontal="left" vertical="top" wrapText="1" shrinkToFit="1"/>
    </xf>
    <xf numFmtId="3" fontId="0" fillId="0" borderId="0" xfId="0" applyNumberFormat="1" applyAlignment="1">
      <alignment/>
    </xf>
    <xf numFmtId="169" fontId="0" fillId="0" borderId="0" xfId="0" applyNumberFormat="1" applyAlignment="1">
      <alignment/>
    </xf>
    <xf numFmtId="170" fontId="0" fillId="0" borderId="0" xfId="0" applyNumberFormat="1" applyAlignment="1">
      <alignment/>
    </xf>
    <xf numFmtId="172" fontId="17" fillId="0" borderId="0" xfId="0" applyNumberFormat="1" applyFont="1" applyAlignment="1">
      <alignment horizontal="left" vertical="top" wrapText="1" shrinkToFit="1"/>
    </xf>
    <xf numFmtId="0" fontId="0" fillId="0" borderId="0" xfId="0" applyAlignment="1">
      <alignment horizontal="left"/>
    </xf>
    <xf numFmtId="2" fontId="0" fillId="0" borderId="0" xfId="0" applyNumberFormat="1" applyFont="1" applyAlignment="1">
      <alignment/>
    </xf>
    <xf numFmtId="169" fontId="16" fillId="0" borderId="0" xfId="0" applyNumberFormat="1" applyFont="1" applyAlignment="1">
      <alignment horizontal="left" vertical="top" wrapText="1" shrinkToFit="1"/>
    </xf>
    <xf numFmtId="0" fontId="0" fillId="0" borderId="0" xfId="0" applyAlignment="1">
      <alignment/>
    </xf>
    <xf numFmtId="0" fontId="17" fillId="0" borderId="0" xfId="0" applyFont="1" applyAlignment="1">
      <alignment horizontal="left" vertical="top" wrapText="1" shrinkToFit="1"/>
    </xf>
    <xf numFmtId="0" fontId="0" fillId="0" borderId="0" xfId="0" applyAlignment="1">
      <alignment horizontal="left" vertical="top" wrapText="1" shrinkToFit="1"/>
    </xf>
    <xf numFmtId="49" fontId="14" fillId="0" borderId="0" xfId="0" applyNumberFormat="1" applyFont="1" applyAlignment="1">
      <alignment horizontal="left" vertical="top" wrapText="1"/>
    </xf>
    <xf numFmtId="0" fontId="14" fillId="0" borderId="0" xfId="0" applyFont="1" applyAlignment="1">
      <alignment vertical="top"/>
    </xf>
    <xf numFmtId="0" fontId="0" fillId="0" borderId="0" xfId="0" applyAlignment="1">
      <alignment vertical="top"/>
    </xf>
    <xf numFmtId="169" fontId="10" fillId="0" borderId="0" xfId="0" applyNumberFormat="1" applyFont="1" applyAlignment="1">
      <alignment/>
    </xf>
    <xf numFmtId="168" fontId="0" fillId="0" borderId="0" xfId="0" applyNumberFormat="1" applyFont="1" applyAlignment="1">
      <alignment vertical="center"/>
    </xf>
    <xf numFmtId="3" fontId="20" fillId="0" borderId="2" xfId="0" applyNumberFormat="1" applyFont="1" applyBorder="1" applyAlignment="1">
      <alignment/>
    </xf>
    <xf numFmtId="49" fontId="20" fillId="0" borderId="4" xfId="0" applyNumberFormat="1" applyFont="1" applyFill="1" applyBorder="1" applyAlignment="1">
      <alignment horizontal="left" vertical="center" wrapText="1"/>
    </xf>
    <xf numFmtId="3" fontId="0" fillId="0" borderId="2" xfId="0" applyNumberFormat="1" applyFill="1" applyBorder="1" applyAlignment="1">
      <alignment vertical="center"/>
    </xf>
    <xf numFmtId="0" fontId="0" fillId="0" borderId="0" xfId="0" applyAlignment="1">
      <alignment horizontal="left" vertical="top" wrapText="1"/>
    </xf>
    <xf numFmtId="3" fontId="8" fillId="0" borderId="5" xfId="0" applyNumberFormat="1" applyFont="1" applyFill="1" applyBorder="1" applyAlignment="1">
      <alignment/>
    </xf>
    <xf numFmtId="49" fontId="0" fillId="0" borderId="5" xfId="0" applyNumberFormat="1" applyFont="1" applyBorder="1" applyAlignment="1">
      <alignment horizontal="left" vertical="center" wrapText="1"/>
    </xf>
    <xf numFmtId="49" fontId="0" fillId="6" borderId="5" xfId="0" applyNumberFormat="1" applyFont="1" applyFill="1" applyBorder="1" applyAlignment="1">
      <alignment horizontal="left" vertical="center" wrapText="1"/>
    </xf>
    <xf numFmtId="49" fontId="20" fillId="0" borderId="5" xfId="0" applyNumberFormat="1" applyFont="1" applyFill="1" applyBorder="1" applyAlignment="1">
      <alignment horizontal="left" vertical="center" wrapText="1"/>
    </xf>
    <xf numFmtId="2" fontId="8" fillId="0" borderId="4" xfId="0" applyNumberFormat="1" applyFont="1" applyFill="1" applyBorder="1" applyAlignment="1">
      <alignment/>
    </xf>
    <xf numFmtId="2" fontId="0" fillId="0" borderId="4" xfId="0" applyNumberFormat="1" applyFont="1" applyBorder="1" applyAlignment="1">
      <alignment/>
    </xf>
    <xf numFmtId="2" fontId="0" fillId="0" borderId="4" xfId="0" applyNumberFormat="1" applyFont="1" applyBorder="1" applyAlignment="1">
      <alignment horizontal="right" vertical="center" wrapText="1"/>
    </xf>
    <xf numFmtId="2" fontId="0" fillId="6" borderId="4" xfId="0" applyNumberFormat="1" applyFont="1" applyFill="1" applyBorder="1" applyAlignment="1">
      <alignment horizontal="right" vertical="center" wrapText="1"/>
    </xf>
    <xf numFmtId="2" fontId="0" fillId="0" borderId="4" xfId="0" applyNumberFormat="1" applyFont="1" applyFill="1" applyBorder="1" applyAlignment="1">
      <alignment horizontal="right" vertical="center" wrapText="1"/>
    </xf>
    <xf numFmtId="175" fontId="0" fillId="0" borderId="2" xfId="0" applyNumberFormat="1" applyBorder="1" applyAlignment="1">
      <alignment/>
    </xf>
    <xf numFmtId="3" fontId="21" fillId="0" borderId="6" xfId="0" applyNumberFormat="1" applyFont="1" applyBorder="1" applyAlignment="1">
      <alignment/>
    </xf>
    <xf numFmtId="175" fontId="21" fillId="0" borderId="6" xfId="0" applyNumberFormat="1" applyFont="1" applyFill="1" applyBorder="1" applyAlignment="1">
      <alignment horizontal="right" vertical="center" wrapText="1"/>
    </xf>
    <xf numFmtId="3" fontId="21" fillId="0" borderId="2" xfId="0" applyNumberFormat="1" applyFont="1" applyFill="1" applyBorder="1" applyAlignment="1">
      <alignment/>
    </xf>
    <xf numFmtId="175" fontId="21" fillId="0" borderId="2" xfId="0" applyNumberFormat="1" applyFont="1" applyFill="1" applyBorder="1" applyAlignment="1">
      <alignment horizontal="right" vertical="center" wrapText="1"/>
    </xf>
    <xf numFmtId="169" fontId="17" fillId="0" borderId="0" xfId="0" applyNumberFormat="1" applyFont="1" applyAlignment="1">
      <alignment horizontal="left" vertical="top" wrapText="1" shrinkToFit="1"/>
    </xf>
    <xf numFmtId="168" fontId="10" fillId="0" borderId="2" xfId="0" applyNumberFormat="1" applyFont="1" applyFill="1" applyBorder="1" applyAlignment="1">
      <alignment/>
    </xf>
    <xf numFmtId="0" fontId="23" fillId="0" borderId="7"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b/>
        <i val="0"/>
        <color rgb="FFFFFFFF"/>
      </font>
      <fill>
        <patternFill>
          <bgColor rgb="FF900000"/>
        </patternFill>
      </fill>
      <border/>
    </dxf>
    <dxf>
      <font>
        <b/>
        <i val="0"/>
        <color rgb="FFFCF305"/>
      </font>
      <fill>
        <patternFill>
          <bgColor rgb="FF3333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N73"/>
  <sheetViews>
    <sheetView showGridLines="0" tabSelected="1" zoomScale="125" zoomScaleNormal="125" workbookViewId="0" topLeftCell="A1">
      <pane ySplit="2" topLeftCell="BM3" activePane="bottomLeft" state="frozen"/>
      <selection pane="topLeft" activeCell="A1" sqref="A1"/>
      <selection pane="bottomLeft" activeCell="B1" sqref="B1:N1"/>
    </sheetView>
  </sheetViews>
  <sheetFormatPr defaultColWidth="11.19921875" defaultRowHeight="21" customHeight="1"/>
  <cols>
    <col min="2" max="2" width="7.59765625" style="0" customWidth="1"/>
    <col min="3" max="4" width="10.296875" style="0" customWidth="1"/>
    <col min="5" max="5" width="10.8984375" style="118" customWidth="1"/>
    <col min="6" max="6" width="10.8984375" style="123" customWidth="1"/>
    <col min="7" max="7" width="10.09765625" style="119" customWidth="1"/>
    <col min="8" max="8" width="10.09765625" style="118" customWidth="1"/>
    <col min="9" max="10" width="10.69921875" style="118" customWidth="1"/>
    <col min="11" max="12" width="11.59765625" style="0" customWidth="1"/>
    <col min="13" max="13" width="11.59765625" style="99" customWidth="1"/>
    <col min="14" max="18" width="9.69921875" style="0" customWidth="1"/>
    <col min="19" max="19" width="10.59765625" style="0" customWidth="1"/>
    <col min="20" max="20" width="9.09765625" style="119" customWidth="1"/>
    <col min="21" max="26" width="11.296875" style="0" customWidth="1"/>
    <col min="27" max="30" width="10" style="0" customWidth="1"/>
    <col min="31" max="31" width="10.8984375" style="0" customWidth="1"/>
    <col min="32" max="32" width="9.8984375" style="119" customWidth="1"/>
    <col min="35" max="35" width="10.8984375" style="119" customWidth="1"/>
    <col min="36" max="36" width="10.69921875" style="120" customWidth="1"/>
    <col min="38" max="38" width="3" style="0" customWidth="1"/>
    <col min="39" max="39" width="51.8984375" style="0" customWidth="1"/>
  </cols>
  <sheetData>
    <row r="1" spans="2:14" ht="58.5" customHeight="1">
      <c r="B1" s="153" t="s">
        <v>4</v>
      </c>
      <c r="C1" s="153"/>
      <c r="D1" s="153"/>
      <c r="E1" s="153"/>
      <c r="F1" s="153"/>
      <c r="G1" s="153"/>
      <c r="H1" s="153"/>
      <c r="I1" s="153"/>
      <c r="J1" s="153"/>
      <c r="K1" s="153"/>
      <c r="L1" s="153"/>
      <c r="M1" s="153"/>
      <c r="N1" s="153"/>
    </row>
    <row r="2" spans="1:39" s="16" customFormat="1" ht="94.5" customHeight="1">
      <c r="A2" s="1"/>
      <c r="B2" s="1" t="s">
        <v>51</v>
      </c>
      <c r="C2" s="2" t="s">
        <v>52</v>
      </c>
      <c r="D2" s="2" t="s">
        <v>53</v>
      </c>
      <c r="E2" s="3" t="s">
        <v>54</v>
      </c>
      <c r="F2" s="4" t="s">
        <v>55</v>
      </c>
      <c r="G2" s="5" t="s">
        <v>56</v>
      </c>
      <c r="H2" s="3" t="s">
        <v>57</v>
      </c>
      <c r="I2" s="3" t="s">
        <v>58</v>
      </c>
      <c r="J2" s="3" t="s">
        <v>59</v>
      </c>
      <c r="K2" s="6" t="s">
        <v>6</v>
      </c>
      <c r="L2" s="6" t="s">
        <v>2</v>
      </c>
      <c r="M2" s="7" t="s">
        <v>7</v>
      </c>
      <c r="N2" s="6" t="s">
        <v>8</v>
      </c>
      <c r="O2" s="8" t="s">
        <v>9</v>
      </c>
      <c r="P2" s="8" t="s">
        <v>10</v>
      </c>
      <c r="Q2" s="8" t="s">
        <v>11</v>
      </c>
      <c r="R2" s="8" t="s">
        <v>12</v>
      </c>
      <c r="S2" s="9" t="s">
        <v>13</v>
      </c>
      <c r="T2" s="10" t="s">
        <v>14</v>
      </c>
      <c r="U2" s="11" t="s">
        <v>15</v>
      </c>
      <c r="V2" s="11" t="s">
        <v>16</v>
      </c>
      <c r="W2" s="11" t="s">
        <v>17</v>
      </c>
      <c r="X2" s="11" t="s">
        <v>18</v>
      </c>
      <c r="Y2" s="11" t="s">
        <v>3</v>
      </c>
      <c r="Z2" s="11" t="s">
        <v>19</v>
      </c>
      <c r="AA2" s="12" t="s">
        <v>20</v>
      </c>
      <c r="AB2" s="8" t="s">
        <v>21</v>
      </c>
      <c r="AC2" s="8" t="s">
        <v>22</v>
      </c>
      <c r="AD2" s="8" t="s">
        <v>30</v>
      </c>
      <c r="AE2" s="9" t="s">
        <v>31</v>
      </c>
      <c r="AF2" s="10" t="s">
        <v>32</v>
      </c>
      <c r="AG2" s="13" t="s">
        <v>12</v>
      </c>
      <c r="AH2" s="14" t="s">
        <v>33</v>
      </c>
      <c r="AI2" s="10" t="s">
        <v>34</v>
      </c>
      <c r="AJ2" s="15" t="s">
        <v>35</v>
      </c>
      <c r="AK2" s="1" t="s">
        <v>51</v>
      </c>
      <c r="AL2" s="1"/>
      <c r="AM2" s="1" t="s">
        <v>36</v>
      </c>
    </row>
    <row r="3" spans="2:39" ht="18">
      <c r="B3" s="17">
        <v>1920</v>
      </c>
      <c r="C3" s="18">
        <v>543000</v>
      </c>
      <c r="D3" s="18"/>
      <c r="E3" s="19"/>
      <c r="F3" s="20"/>
      <c r="G3" s="21"/>
      <c r="H3" s="18"/>
      <c r="I3" s="19"/>
      <c r="J3" s="19"/>
      <c r="K3" s="18">
        <v>230221</v>
      </c>
      <c r="L3" s="18"/>
      <c r="M3" s="22"/>
      <c r="N3" s="18">
        <v>102971</v>
      </c>
      <c r="O3" s="18"/>
      <c r="P3" s="18"/>
      <c r="Q3" s="18"/>
      <c r="R3" s="18"/>
      <c r="S3" s="23">
        <f aca="true" t="shared" si="0" ref="S3:S53">(N3/K3)*100</f>
        <v>44.727023164698274</v>
      </c>
      <c r="T3" s="21"/>
      <c r="U3" s="18">
        <v>261257</v>
      </c>
      <c r="V3" s="24">
        <f>(U3/C3)*100</f>
        <v>48.11362799263352</v>
      </c>
      <c r="W3" s="18">
        <f>U3-K3</f>
        <v>31036</v>
      </c>
      <c r="X3" s="24">
        <f>(W3/K3)*100</f>
        <v>13.480959599688994</v>
      </c>
      <c r="Y3" s="24"/>
      <c r="Z3" s="24"/>
      <c r="AA3" s="18">
        <v>178968</v>
      </c>
      <c r="AB3" s="18"/>
      <c r="AC3" s="18"/>
      <c r="AD3" s="18"/>
      <c r="AE3" s="22">
        <f aca="true" t="shared" si="1" ref="AE3:AE55">(AA3/U3)*100</f>
        <v>68.50266212962714</v>
      </c>
      <c r="AF3" s="22"/>
      <c r="AG3" s="25"/>
      <c r="AH3" s="26">
        <f aca="true" t="shared" si="2" ref="AH3:AH53">(N3/AA3)*100</f>
        <v>57.535984086540616</v>
      </c>
      <c r="AI3" s="27"/>
      <c r="AJ3" s="28"/>
      <c r="AK3" s="17">
        <v>1920</v>
      </c>
      <c r="AL3" s="29"/>
      <c r="AM3" s="29"/>
    </row>
    <row r="4" spans="2:39" ht="18">
      <c r="B4" s="30">
        <v>1922</v>
      </c>
      <c r="C4" s="18">
        <v>543000</v>
      </c>
      <c r="D4" s="18"/>
      <c r="E4" s="19"/>
      <c r="F4" s="20"/>
      <c r="G4" s="21"/>
      <c r="H4" s="18"/>
      <c r="I4" s="19"/>
      <c r="J4" s="19"/>
      <c r="K4" s="18">
        <v>224142</v>
      </c>
      <c r="L4" s="18"/>
      <c r="M4" s="22"/>
      <c r="N4" s="18">
        <v>108643</v>
      </c>
      <c r="O4" s="18"/>
      <c r="P4" s="18"/>
      <c r="Q4" s="18"/>
      <c r="R4" s="18"/>
      <c r="S4" s="23">
        <f t="shared" si="0"/>
        <v>48.47061237965218</v>
      </c>
      <c r="T4" s="21"/>
      <c r="U4" s="18">
        <v>243936</v>
      </c>
      <c r="V4" s="24">
        <f aca="true" t="shared" si="3" ref="V4:V56">(U4/C4)*100</f>
        <v>44.92375690607735</v>
      </c>
      <c r="W4" s="18">
        <f aca="true" t="shared" si="4" ref="W4:W55">U4-K4</f>
        <v>19794</v>
      </c>
      <c r="X4" s="24">
        <f aca="true" t="shared" si="5" ref="X4:X53">(W4/K4)*100</f>
        <v>8.831008913992022</v>
      </c>
      <c r="Y4" s="24"/>
      <c r="Z4" s="24"/>
      <c r="AA4" s="18">
        <v>158737</v>
      </c>
      <c r="AB4" s="18"/>
      <c r="AC4" s="18"/>
      <c r="AD4" s="18"/>
      <c r="AE4" s="22">
        <f t="shared" si="1"/>
        <v>65.07321592548865</v>
      </c>
      <c r="AF4" s="22"/>
      <c r="AG4" s="25"/>
      <c r="AH4" s="26">
        <f t="shared" si="2"/>
        <v>68.4421401437598</v>
      </c>
      <c r="AI4" s="27"/>
      <c r="AJ4" s="28"/>
      <c r="AK4" s="30">
        <v>1922</v>
      </c>
      <c r="AL4" s="29"/>
      <c r="AM4" s="29"/>
    </row>
    <row r="5" spans="2:39" ht="18">
      <c r="B5" s="17">
        <v>1924</v>
      </c>
      <c r="C5" s="18">
        <v>538000</v>
      </c>
      <c r="D5" s="18"/>
      <c r="E5" s="19"/>
      <c r="F5" s="20"/>
      <c r="G5" s="21"/>
      <c r="H5" s="18"/>
      <c r="I5" s="19"/>
      <c r="J5" s="19"/>
      <c r="K5" s="18">
        <v>211450</v>
      </c>
      <c r="L5" s="18"/>
      <c r="M5" s="22"/>
      <c r="N5" s="18">
        <v>109688</v>
      </c>
      <c r="O5" s="18"/>
      <c r="P5" s="18"/>
      <c r="Q5" s="18"/>
      <c r="R5" s="18"/>
      <c r="S5" s="23">
        <f t="shared" si="0"/>
        <v>51.87420193899267</v>
      </c>
      <c r="T5" s="21"/>
      <c r="U5" s="18">
        <v>240800</v>
      </c>
      <c r="V5" s="24">
        <f t="shared" si="3"/>
        <v>44.75836431226766</v>
      </c>
      <c r="W5" s="18">
        <f t="shared" si="4"/>
        <v>29350</v>
      </c>
      <c r="X5" s="24">
        <f t="shared" si="5"/>
        <v>13.880349964530621</v>
      </c>
      <c r="Y5" s="24"/>
      <c r="Z5" s="24"/>
      <c r="AA5" s="18">
        <v>174415</v>
      </c>
      <c r="AB5" s="18"/>
      <c r="AC5" s="18"/>
      <c r="AD5" s="18"/>
      <c r="AE5" s="22">
        <f t="shared" si="1"/>
        <v>72.43147840531562</v>
      </c>
      <c r="AF5" s="22"/>
      <c r="AG5" s="25"/>
      <c r="AH5" s="26">
        <f t="shared" si="2"/>
        <v>62.88908637445174</v>
      </c>
      <c r="AI5" s="27"/>
      <c r="AJ5" s="28"/>
      <c r="AK5" s="17">
        <v>1924</v>
      </c>
      <c r="AL5" s="29"/>
      <c r="AM5" s="29"/>
    </row>
    <row r="6" spans="2:39" ht="18">
      <c r="B6" s="30">
        <v>1926</v>
      </c>
      <c r="C6" s="18">
        <v>531000</v>
      </c>
      <c r="D6" s="18"/>
      <c r="E6" s="19"/>
      <c r="F6" s="20"/>
      <c r="G6" s="21"/>
      <c r="H6" s="18"/>
      <c r="I6" s="19"/>
      <c r="J6" s="19"/>
      <c r="K6" s="18">
        <v>205822</v>
      </c>
      <c r="L6" s="18"/>
      <c r="M6" s="22"/>
      <c r="N6" s="18">
        <v>103106</v>
      </c>
      <c r="O6" s="18"/>
      <c r="P6" s="18"/>
      <c r="Q6" s="18"/>
      <c r="R6" s="18"/>
      <c r="S6" s="23">
        <f t="shared" si="0"/>
        <v>50.09474205867206</v>
      </c>
      <c r="T6" s="21"/>
      <c r="U6" s="18">
        <v>227118</v>
      </c>
      <c r="V6" s="24">
        <f t="shared" si="3"/>
        <v>42.771751412429374</v>
      </c>
      <c r="W6" s="18">
        <f t="shared" si="4"/>
        <v>21296</v>
      </c>
      <c r="X6" s="24">
        <f t="shared" si="5"/>
        <v>10.34680452041084</v>
      </c>
      <c r="Y6" s="24"/>
      <c r="Z6" s="24"/>
      <c r="AA6" s="18">
        <v>153442</v>
      </c>
      <c r="AB6" s="18"/>
      <c r="AC6" s="18"/>
      <c r="AD6" s="18"/>
      <c r="AE6" s="22">
        <f t="shared" si="1"/>
        <v>67.56047517149676</v>
      </c>
      <c r="AF6" s="22"/>
      <c r="AG6" s="25"/>
      <c r="AH6" s="26">
        <f t="shared" si="2"/>
        <v>67.19542237457802</v>
      </c>
      <c r="AI6" s="27"/>
      <c r="AJ6" s="28"/>
      <c r="AK6" s="30">
        <v>1926</v>
      </c>
      <c r="AL6" s="29"/>
      <c r="AM6" s="29"/>
    </row>
    <row r="7" spans="2:39" ht="18">
      <c r="B7" s="17">
        <v>1928</v>
      </c>
      <c r="C7" s="18">
        <v>541000</v>
      </c>
      <c r="D7" s="18"/>
      <c r="E7" s="19"/>
      <c r="F7" s="20"/>
      <c r="G7" s="21"/>
      <c r="H7" s="18"/>
      <c r="I7" s="19"/>
      <c r="J7" s="19"/>
      <c r="K7" s="18">
        <v>203193</v>
      </c>
      <c r="L7" s="18"/>
      <c r="M7" s="22"/>
      <c r="N7" s="18">
        <v>117300</v>
      </c>
      <c r="O7" s="18"/>
      <c r="P7" s="18"/>
      <c r="Q7" s="18"/>
      <c r="R7" s="18"/>
      <c r="S7" s="23">
        <f t="shared" si="0"/>
        <v>57.72836662680309</v>
      </c>
      <c r="T7" s="21"/>
      <c r="U7" s="18">
        <v>241096</v>
      </c>
      <c r="V7" s="24">
        <f t="shared" si="3"/>
        <v>44.56487985212569</v>
      </c>
      <c r="W7" s="18">
        <f t="shared" si="4"/>
        <v>37903</v>
      </c>
      <c r="X7" s="24">
        <f t="shared" si="5"/>
        <v>18.653693778821122</v>
      </c>
      <c r="Y7" s="24"/>
      <c r="Z7" s="24"/>
      <c r="AA7" s="18">
        <v>194840</v>
      </c>
      <c r="AB7" s="18"/>
      <c r="AC7" s="18"/>
      <c r="AD7" s="18"/>
      <c r="AE7" s="22">
        <f t="shared" si="1"/>
        <v>80.81428144805388</v>
      </c>
      <c r="AF7" s="22"/>
      <c r="AG7" s="25"/>
      <c r="AH7" s="26">
        <f t="shared" si="2"/>
        <v>60.20324368712791</v>
      </c>
      <c r="AI7" s="27"/>
      <c r="AJ7" s="28"/>
      <c r="AK7" s="17">
        <v>1928</v>
      </c>
      <c r="AL7" s="29"/>
      <c r="AM7" s="29"/>
    </row>
    <row r="8" spans="2:39" ht="18">
      <c r="B8" s="30">
        <v>1930</v>
      </c>
      <c r="C8" s="18">
        <v>539000</v>
      </c>
      <c r="D8" s="18"/>
      <c r="E8" s="19"/>
      <c r="F8" s="20"/>
      <c r="G8" s="21"/>
      <c r="H8" s="18"/>
      <c r="I8" s="19"/>
      <c r="J8" s="19"/>
      <c r="K8" s="18">
        <v>220671</v>
      </c>
      <c r="L8" s="18"/>
      <c r="M8" s="22"/>
      <c r="N8" s="18">
        <v>100157</v>
      </c>
      <c r="O8" s="18"/>
      <c r="P8" s="18"/>
      <c r="Q8" s="18"/>
      <c r="R8" s="18"/>
      <c r="S8" s="23">
        <f t="shared" si="0"/>
        <v>45.38747728518926</v>
      </c>
      <c r="T8" s="21"/>
      <c r="U8" s="18">
        <v>240086</v>
      </c>
      <c r="V8" s="24">
        <f t="shared" si="3"/>
        <v>44.542857142857144</v>
      </c>
      <c r="W8" s="18">
        <f t="shared" si="4"/>
        <v>19415</v>
      </c>
      <c r="X8" s="24">
        <f t="shared" si="5"/>
        <v>8.798165594935446</v>
      </c>
      <c r="Y8" s="24"/>
      <c r="Z8" s="24"/>
      <c r="AA8" s="18">
        <v>176161</v>
      </c>
      <c r="AB8" s="18"/>
      <c r="AC8" s="18"/>
      <c r="AD8" s="18"/>
      <c r="AE8" s="22">
        <f t="shared" si="1"/>
        <v>73.37412427213582</v>
      </c>
      <c r="AF8" s="22"/>
      <c r="AG8" s="25"/>
      <c r="AH8" s="26">
        <f t="shared" si="2"/>
        <v>56.855376615709496</v>
      </c>
      <c r="AI8" s="27"/>
      <c r="AJ8" s="28"/>
      <c r="AK8" s="30">
        <v>1930</v>
      </c>
      <c r="AL8" s="29"/>
      <c r="AM8" s="29"/>
    </row>
    <row r="9" spans="2:39" ht="18">
      <c r="B9" s="17">
        <v>1932</v>
      </c>
      <c r="C9" s="18">
        <v>540000</v>
      </c>
      <c r="D9" s="18"/>
      <c r="E9" s="19"/>
      <c r="F9" s="20"/>
      <c r="G9" s="21"/>
      <c r="H9" s="18"/>
      <c r="I9" s="19"/>
      <c r="J9" s="19"/>
      <c r="K9" s="18">
        <v>232545</v>
      </c>
      <c r="L9" s="18"/>
      <c r="M9" s="22"/>
      <c r="N9" s="18">
        <v>146038</v>
      </c>
      <c r="O9" s="18"/>
      <c r="P9" s="18"/>
      <c r="Q9" s="18"/>
      <c r="R9" s="18"/>
      <c r="S9" s="23">
        <f t="shared" si="0"/>
        <v>62.79988819368294</v>
      </c>
      <c r="T9" s="21"/>
      <c r="U9" s="18">
        <v>265181</v>
      </c>
      <c r="V9" s="24">
        <f t="shared" si="3"/>
        <v>49.10759259259259</v>
      </c>
      <c r="W9" s="18">
        <f t="shared" si="4"/>
        <v>32636</v>
      </c>
      <c r="X9" s="24">
        <f t="shared" si="5"/>
        <v>14.034272936420908</v>
      </c>
      <c r="Y9" s="24"/>
      <c r="Z9" s="24"/>
      <c r="AA9" s="18">
        <v>216381</v>
      </c>
      <c r="AB9" s="18"/>
      <c r="AC9" s="18"/>
      <c r="AD9" s="18"/>
      <c r="AE9" s="22">
        <f t="shared" si="1"/>
        <v>81.5974749322161</v>
      </c>
      <c r="AF9" s="22"/>
      <c r="AG9" s="25"/>
      <c r="AH9" s="26">
        <f t="shared" si="2"/>
        <v>67.49113831621075</v>
      </c>
      <c r="AI9" s="27"/>
      <c r="AJ9" s="28"/>
      <c r="AK9" s="17">
        <v>1932</v>
      </c>
      <c r="AL9" s="29"/>
      <c r="AM9" s="29"/>
    </row>
    <row r="10" spans="2:39" ht="18">
      <c r="B10" s="30">
        <v>1934</v>
      </c>
      <c r="C10" s="18">
        <v>545000</v>
      </c>
      <c r="D10" s="18"/>
      <c r="E10" s="19"/>
      <c r="F10" s="20"/>
      <c r="G10" s="21"/>
      <c r="H10" s="18"/>
      <c r="I10" s="19"/>
      <c r="J10" s="19"/>
      <c r="K10" s="18">
        <v>247248</v>
      </c>
      <c r="L10" s="18"/>
      <c r="M10" s="22"/>
      <c r="N10" s="18">
        <v>133098</v>
      </c>
      <c r="O10" s="18"/>
      <c r="P10" s="18"/>
      <c r="Q10" s="18"/>
      <c r="R10" s="18"/>
      <c r="S10" s="23">
        <f t="shared" si="0"/>
        <v>53.831780236847216</v>
      </c>
      <c r="T10" s="21"/>
      <c r="U10" s="18">
        <v>268482</v>
      </c>
      <c r="V10" s="24">
        <f t="shared" si="3"/>
        <v>49.26275229357798</v>
      </c>
      <c r="W10" s="18">
        <f t="shared" si="4"/>
        <v>21234</v>
      </c>
      <c r="X10" s="24">
        <f t="shared" si="5"/>
        <v>8.588138225587265</v>
      </c>
      <c r="Y10" s="24"/>
      <c r="Z10" s="24"/>
      <c r="AA10" s="18">
        <v>203626</v>
      </c>
      <c r="AB10" s="18"/>
      <c r="AC10" s="18"/>
      <c r="AD10" s="18"/>
      <c r="AE10" s="22">
        <f t="shared" si="1"/>
        <v>75.84344574310381</v>
      </c>
      <c r="AF10" s="22"/>
      <c r="AG10" s="25"/>
      <c r="AH10" s="26">
        <f t="shared" si="2"/>
        <v>65.36395155824894</v>
      </c>
      <c r="AI10" s="27"/>
      <c r="AJ10" s="28"/>
      <c r="AK10" s="30">
        <v>1934</v>
      </c>
      <c r="AL10" s="29"/>
      <c r="AM10" s="29"/>
    </row>
    <row r="11" spans="2:39" ht="18">
      <c r="B11" s="17">
        <v>1936</v>
      </c>
      <c r="C11" s="18">
        <v>554000</v>
      </c>
      <c r="D11" s="18"/>
      <c r="E11" s="19"/>
      <c r="F11" s="20"/>
      <c r="G11" s="21"/>
      <c r="H11" s="18"/>
      <c r="I11" s="19"/>
      <c r="J11" s="19"/>
      <c r="K11" s="18">
        <v>251807</v>
      </c>
      <c r="L11" s="18"/>
      <c r="M11" s="22"/>
      <c r="N11" s="18">
        <v>155781</v>
      </c>
      <c r="O11" s="18"/>
      <c r="P11" s="18"/>
      <c r="Q11" s="18"/>
      <c r="R11" s="18"/>
      <c r="S11" s="23">
        <f t="shared" si="0"/>
        <v>61.86523805930732</v>
      </c>
      <c r="T11" s="21"/>
      <c r="U11" s="18">
        <v>283695</v>
      </c>
      <c r="V11" s="24">
        <f t="shared" si="3"/>
        <v>51.208483754512635</v>
      </c>
      <c r="W11" s="18">
        <f t="shared" si="4"/>
        <v>31888</v>
      </c>
      <c r="X11" s="24">
        <f t="shared" si="5"/>
        <v>12.663667014816903</v>
      </c>
      <c r="Y11" s="24"/>
      <c r="Z11" s="24"/>
      <c r="AA11" s="18">
        <v>226353</v>
      </c>
      <c r="AB11" s="18"/>
      <c r="AC11" s="18"/>
      <c r="AD11" s="18"/>
      <c r="AE11" s="22">
        <f t="shared" si="1"/>
        <v>79.78744778723629</v>
      </c>
      <c r="AF11" s="22"/>
      <c r="AG11" s="25"/>
      <c r="AH11" s="26">
        <f t="shared" si="2"/>
        <v>68.82214947449337</v>
      </c>
      <c r="AI11" s="27"/>
      <c r="AJ11" s="28"/>
      <c r="AK11" s="17">
        <v>1936</v>
      </c>
      <c r="AL11" s="29"/>
      <c r="AM11" s="29"/>
    </row>
    <row r="12" spans="2:39" ht="18">
      <c r="B12" s="30">
        <v>1938</v>
      </c>
      <c r="C12" s="18">
        <v>552000</v>
      </c>
      <c r="D12" s="18"/>
      <c r="E12" s="19"/>
      <c r="F12" s="20"/>
      <c r="G12" s="21"/>
      <c r="H12" s="18"/>
      <c r="I12" s="19"/>
      <c r="J12" s="19"/>
      <c r="K12" s="18">
        <v>248443</v>
      </c>
      <c r="L12" s="18"/>
      <c r="M12" s="22"/>
      <c r="N12" s="18">
        <v>151620</v>
      </c>
      <c r="O12" s="18"/>
      <c r="P12" s="18"/>
      <c r="Q12" s="18"/>
      <c r="R12" s="18"/>
      <c r="S12" s="23">
        <f t="shared" si="0"/>
        <v>61.02808290030308</v>
      </c>
      <c r="T12" s="21"/>
      <c r="U12" s="18">
        <v>269963</v>
      </c>
      <c r="V12" s="24">
        <f t="shared" si="3"/>
        <v>48.90634057971015</v>
      </c>
      <c r="W12" s="18">
        <f t="shared" si="4"/>
        <v>21520</v>
      </c>
      <c r="X12" s="24">
        <f t="shared" si="5"/>
        <v>8.661946603446264</v>
      </c>
      <c r="Y12" s="24"/>
      <c r="Z12" s="24"/>
      <c r="AA12" s="18">
        <v>208710</v>
      </c>
      <c r="AB12" s="18"/>
      <c r="AC12" s="18"/>
      <c r="AD12" s="18"/>
      <c r="AE12" s="22">
        <f t="shared" si="1"/>
        <v>77.31059441479017</v>
      </c>
      <c r="AF12" s="22"/>
      <c r="AG12" s="25"/>
      <c r="AH12" s="26">
        <f t="shared" si="2"/>
        <v>72.64625556992956</v>
      </c>
      <c r="AI12" s="27"/>
      <c r="AJ12" s="28"/>
      <c r="AK12" s="30">
        <v>1938</v>
      </c>
      <c r="AL12" s="29"/>
      <c r="AM12" s="29"/>
    </row>
    <row r="13" spans="2:39" ht="18">
      <c r="B13" s="17">
        <v>1940</v>
      </c>
      <c r="C13" s="18">
        <v>558000</v>
      </c>
      <c r="D13" s="18">
        <v>356037</v>
      </c>
      <c r="E13" s="19"/>
      <c r="F13" s="22">
        <f>(D13/C13)*100</f>
        <v>63.80591397849462</v>
      </c>
      <c r="G13" s="21"/>
      <c r="H13" s="18"/>
      <c r="I13" s="19"/>
      <c r="J13" s="19"/>
      <c r="K13" s="18">
        <v>253138</v>
      </c>
      <c r="L13" s="18"/>
      <c r="M13" s="22"/>
      <c r="N13" s="18">
        <v>146354</v>
      </c>
      <c r="O13" s="18"/>
      <c r="P13" s="18"/>
      <c r="Q13" s="18"/>
      <c r="R13" s="18"/>
      <c r="S13" s="23">
        <f t="shared" si="0"/>
        <v>57.81589488737369</v>
      </c>
      <c r="T13" s="21"/>
      <c r="U13" s="18">
        <v>295237</v>
      </c>
      <c r="V13" s="24">
        <f t="shared" si="3"/>
        <v>52.90985663082437</v>
      </c>
      <c r="W13" s="18">
        <f t="shared" si="4"/>
        <v>42099</v>
      </c>
      <c r="X13" s="24">
        <f t="shared" si="5"/>
        <v>16.630849576120536</v>
      </c>
      <c r="Y13" s="24"/>
      <c r="Z13" s="24"/>
      <c r="AA13" s="18">
        <v>240694</v>
      </c>
      <c r="AB13" s="18"/>
      <c r="AC13" s="18"/>
      <c r="AD13" s="18"/>
      <c r="AE13" s="22">
        <f t="shared" si="1"/>
        <v>81.52568953078374</v>
      </c>
      <c r="AF13" s="22"/>
      <c r="AG13" s="25"/>
      <c r="AH13" s="26">
        <f t="shared" si="2"/>
        <v>60.805005525688216</v>
      </c>
      <c r="AI13" s="27"/>
      <c r="AJ13" s="28"/>
      <c r="AK13" s="17">
        <v>1940</v>
      </c>
      <c r="AL13" s="29"/>
      <c r="AM13" s="29"/>
    </row>
    <row r="14" spans="2:39" ht="18">
      <c r="B14" s="30">
        <v>1942</v>
      </c>
      <c r="C14" s="18">
        <v>518000</v>
      </c>
      <c r="D14" s="18"/>
      <c r="E14" s="19"/>
      <c r="F14" s="22"/>
      <c r="G14" s="21"/>
      <c r="H14" s="18"/>
      <c r="I14" s="19"/>
      <c r="J14" s="19"/>
      <c r="K14" s="18">
        <v>258749</v>
      </c>
      <c r="L14" s="18"/>
      <c r="M14" s="22"/>
      <c r="N14" s="18">
        <v>118478</v>
      </c>
      <c r="O14" s="18"/>
      <c r="P14" s="18"/>
      <c r="Q14" s="18"/>
      <c r="R14" s="18"/>
      <c r="S14" s="23">
        <f t="shared" si="0"/>
        <v>45.788775995269546</v>
      </c>
      <c r="T14" s="21"/>
      <c r="U14" s="18">
        <v>271773</v>
      </c>
      <c r="V14" s="24">
        <f t="shared" si="3"/>
        <v>52.465830115830116</v>
      </c>
      <c r="W14" s="18">
        <f t="shared" si="4"/>
        <v>13024</v>
      </c>
      <c r="X14" s="24">
        <f t="shared" si="5"/>
        <v>5.03344940463538</v>
      </c>
      <c r="Y14" s="24"/>
      <c r="Z14" s="24"/>
      <c r="AA14" s="18">
        <v>170514</v>
      </c>
      <c r="AB14" s="18"/>
      <c r="AC14" s="18"/>
      <c r="AD14" s="18"/>
      <c r="AE14" s="22">
        <f t="shared" si="1"/>
        <v>62.74133192038944</v>
      </c>
      <c r="AF14" s="22"/>
      <c r="AG14" s="25"/>
      <c r="AH14" s="26">
        <f t="shared" si="2"/>
        <v>69.4828577125632</v>
      </c>
      <c r="AI14" s="27"/>
      <c r="AJ14" s="28"/>
      <c r="AK14" s="30">
        <v>1942</v>
      </c>
      <c r="AL14" s="29"/>
      <c r="AM14" s="29" t="s">
        <v>37</v>
      </c>
    </row>
    <row r="15" spans="2:39" ht="18">
      <c r="B15" s="17">
        <v>1944</v>
      </c>
      <c r="C15" s="18">
        <v>469000</v>
      </c>
      <c r="D15" s="18"/>
      <c r="E15" s="19"/>
      <c r="F15" s="22"/>
      <c r="G15" s="21"/>
      <c r="H15" s="18"/>
      <c r="I15" s="19"/>
      <c r="J15" s="19"/>
      <c r="K15" s="18">
        <v>203749</v>
      </c>
      <c r="L15" s="18"/>
      <c r="M15" s="22"/>
      <c r="N15" s="18">
        <v>85546</v>
      </c>
      <c r="O15" s="18"/>
      <c r="P15" s="18"/>
      <c r="Q15" s="18"/>
      <c r="R15" s="18"/>
      <c r="S15" s="23">
        <f t="shared" si="0"/>
        <v>41.98597293729049</v>
      </c>
      <c r="T15" s="21"/>
      <c r="U15" s="18">
        <v>248392</v>
      </c>
      <c r="V15" s="24">
        <f t="shared" si="3"/>
        <v>52.962046908315564</v>
      </c>
      <c r="W15" s="18">
        <f t="shared" si="4"/>
        <v>44643</v>
      </c>
      <c r="X15" s="24">
        <f t="shared" si="5"/>
        <v>21.910782384208023</v>
      </c>
      <c r="Y15" s="24"/>
      <c r="Z15" s="24"/>
      <c r="AA15" s="18">
        <v>197217</v>
      </c>
      <c r="AB15" s="18"/>
      <c r="AC15" s="18"/>
      <c r="AD15" s="18"/>
      <c r="AE15" s="22">
        <f t="shared" si="1"/>
        <v>79.39748462108281</v>
      </c>
      <c r="AF15" s="22"/>
      <c r="AG15" s="25"/>
      <c r="AH15" s="26">
        <f t="shared" si="2"/>
        <v>43.37658518281893</v>
      </c>
      <c r="AI15" s="27"/>
      <c r="AJ15" s="28"/>
      <c r="AK15" s="17">
        <v>1944</v>
      </c>
      <c r="AL15" s="29"/>
      <c r="AM15" s="29" t="s">
        <v>37</v>
      </c>
    </row>
    <row r="16" spans="2:39" ht="18">
      <c r="B16" s="30">
        <v>1946</v>
      </c>
      <c r="C16" s="18">
        <v>514000</v>
      </c>
      <c r="D16" s="18"/>
      <c r="E16" s="19"/>
      <c r="F16" s="22"/>
      <c r="G16" s="21"/>
      <c r="H16" s="18"/>
      <c r="I16" s="19"/>
      <c r="J16" s="19"/>
      <c r="K16" s="18">
        <v>241550</v>
      </c>
      <c r="L16" s="18"/>
      <c r="M16" s="22"/>
      <c r="N16" s="18">
        <v>127889</v>
      </c>
      <c r="O16" s="18"/>
      <c r="P16" s="18"/>
      <c r="Q16" s="18"/>
      <c r="R16" s="18"/>
      <c r="S16" s="23">
        <f t="shared" si="0"/>
        <v>52.94514593251915</v>
      </c>
      <c r="T16" s="21"/>
      <c r="U16" s="18">
        <v>263422</v>
      </c>
      <c r="V16" s="24">
        <f t="shared" si="3"/>
        <v>51.249416342412445</v>
      </c>
      <c r="W16" s="18">
        <f t="shared" si="4"/>
        <v>21872</v>
      </c>
      <c r="X16" s="24">
        <f t="shared" si="5"/>
        <v>9.054854067480852</v>
      </c>
      <c r="Y16" s="24"/>
      <c r="Z16" s="24"/>
      <c r="AA16" s="18">
        <v>190566</v>
      </c>
      <c r="AB16" s="18"/>
      <c r="AC16" s="18"/>
      <c r="AD16" s="18"/>
      <c r="AE16" s="22">
        <f t="shared" si="1"/>
        <v>72.34247708999249</v>
      </c>
      <c r="AF16" s="22"/>
      <c r="AG16" s="25"/>
      <c r="AH16" s="26">
        <f t="shared" si="2"/>
        <v>67.11008259605596</v>
      </c>
      <c r="AI16" s="27"/>
      <c r="AJ16" s="28"/>
      <c r="AK16" s="30">
        <v>1946</v>
      </c>
      <c r="AL16" s="29"/>
      <c r="AM16" s="29"/>
    </row>
    <row r="17" spans="2:39" ht="18">
      <c r="B17" s="17">
        <v>1948</v>
      </c>
      <c r="C17" s="18">
        <v>542000</v>
      </c>
      <c r="D17" s="18">
        <v>347000</v>
      </c>
      <c r="E17" s="19"/>
      <c r="F17" s="22">
        <f aca="true" t="shared" si="6" ref="F17:F28">(D17/C17)*100</f>
        <v>64.02214022140221</v>
      </c>
      <c r="G17" s="21"/>
      <c r="H17" s="18"/>
      <c r="I17" s="19"/>
      <c r="J17" s="19"/>
      <c r="K17" s="18">
        <v>236236</v>
      </c>
      <c r="L17" s="18"/>
      <c r="M17" s="22"/>
      <c r="N17" s="18">
        <v>133742</v>
      </c>
      <c r="O17" s="18"/>
      <c r="P17" s="18"/>
      <c r="Q17" s="18"/>
      <c r="R17" s="18"/>
      <c r="S17" s="23">
        <f t="shared" si="0"/>
        <v>56.61372525779306</v>
      </c>
      <c r="T17" s="21"/>
      <c r="U17" s="18">
        <v>269779</v>
      </c>
      <c r="V17" s="24">
        <f t="shared" si="3"/>
        <v>49.77472324723247</v>
      </c>
      <c r="W17" s="18">
        <f t="shared" si="4"/>
        <v>33543</v>
      </c>
      <c r="X17" s="24">
        <f t="shared" si="5"/>
        <v>14.198936656563777</v>
      </c>
      <c r="Y17" s="24"/>
      <c r="Z17" s="24"/>
      <c r="AA17" s="18">
        <v>221003</v>
      </c>
      <c r="AB17" s="18"/>
      <c r="AC17" s="18"/>
      <c r="AD17" s="18"/>
      <c r="AE17" s="22">
        <f t="shared" si="1"/>
        <v>81.92001601310702</v>
      </c>
      <c r="AF17" s="22"/>
      <c r="AG17" s="25"/>
      <c r="AH17" s="26">
        <f t="shared" si="2"/>
        <v>60.51592059836292</v>
      </c>
      <c r="AI17" s="27"/>
      <c r="AJ17" s="28"/>
      <c r="AK17" s="17">
        <v>1948</v>
      </c>
      <c r="AL17" s="29"/>
      <c r="AM17" s="29"/>
    </row>
    <row r="18" spans="2:39" ht="18">
      <c r="B18" s="30">
        <v>1950</v>
      </c>
      <c r="C18" s="18">
        <v>591000</v>
      </c>
      <c r="D18" s="18">
        <v>370000</v>
      </c>
      <c r="E18" s="19"/>
      <c r="F18" s="22">
        <f t="shared" si="6"/>
        <v>62.605752961082906</v>
      </c>
      <c r="G18" s="21"/>
      <c r="H18" s="18"/>
      <c r="I18" s="19"/>
      <c r="J18" s="19"/>
      <c r="K18" s="18">
        <v>250374</v>
      </c>
      <c r="L18" s="18"/>
      <c r="M18" s="22"/>
      <c r="N18" s="18">
        <v>128058</v>
      </c>
      <c r="O18" s="18"/>
      <c r="P18" s="18"/>
      <c r="Q18" s="18"/>
      <c r="R18" s="18"/>
      <c r="S18" s="23">
        <f t="shared" si="0"/>
        <v>51.14668455989839</v>
      </c>
      <c r="T18" s="21"/>
      <c r="U18" s="18">
        <v>272103</v>
      </c>
      <c r="V18" s="24">
        <f t="shared" si="3"/>
        <v>46.04111675126904</v>
      </c>
      <c r="W18" s="18">
        <f t="shared" si="4"/>
        <v>21729</v>
      </c>
      <c r="X18" s="24">
        <f t="shared" si="5"/>
        <v>8.678616789283232</v>
      </c>
      <c r="Y18" s="24"/>
      <c r="Z18" s="24"/>
      <c r="AA18" s="18">
        <v>210527</v>
      </c>
      <c r="AB18" s="18"/>
      <c r="AC18" s="18"/>
      <c r="AD18" s="18"/>
      <c r="AE18" s="22">
        <f t="shared" si="1"/>
        <v>77.37033402792325</v>
      </c>
      <c r="AF18" s="22"/>
      <c r="AG18" s="25"/>
      <c r="AH18" s="26">
        <f t="shared" si="2"/>
        <v>60.82735231110499</v>
      </c>
      <c r="AI18" s="27"/>
      <c r="AJ18" s="28"/>
      <c r="AK18" s="30">
        <v>1950</v>
      </c>
      <c r="AL18" s="29"/>
      <c r="AM18" s="29"/>
    </row>
    <row r="19" spans="2:39" ht="18">
      <c r="B19" s="17">
        <v>1952</v>
      </c>
      <c r="C19" s="18">
        <v>602000</v>
      </c>
      <c r="D19" s="18">
        <v>367000</v>
      </c>
      <c r="E19" s="19"/>
      <c r="F19" s="22">
        <f t="shared" si="6"/>
        <v>60.96345514950167</v>
      </c>
      <c r="G19" s="21"/>
      <c r="H19" s="18"/>
      <c r="I19" s="19"/>
      <c r="J19" s="19"/>
      <c r="K19" s="18">
        <v>274929</v>
      </c>
      <c r="L19" s="18"/>
      <c r="M19" s="22"/>
      <c r="N19" s="18">
        <v>146252</v>
      </c>
      <c r="O19" s="18"/>
      <c r="P19" s="18"/>
      <c r="Q19" s="18"/>
      <c r="R19" s="18"/>
      <c r="S19" s="23">
        <f t="shared" si="0"/>
        <v>53.196279766776144</v>
      </c>
      <c r="T19" s="21"/>
      <c r="U19" s="18">
        <v>304053</v>
      </c>
      <c r="V19" s="24">
        <f t="shared" si="3"/>
        <v>50.50714285714286</v>
      </c>
      <c r="W19" s="18">
        <f t="shared" si="4"/>
        <v>29124</v>
      </c>
      <c r="X19" s="24">
        <f t="shared" si="5"/>
        <v>10.59328044695176</v>
      </c>
      <c r="Y19" s="24"/>
      <c r="Z19" s="24"/>
      <c r="AA19" s="18">
        <v>260469</v>
      </c>
      <c r="AB19" s="18"/>
      <c r="AC19" s="18"/>
      <c r="AD19" s="18"/>
      <c r="AE19" s="22">
        <f t="shared" si="1"/>
        <v>85.66565697427751</v>
      </c>
      <c r="AF19" s="22"/>
      <c r="AG19" s="25"/>
      <c r="AH19" s="26">
        <f t="shared" si="2"/>
        <v>56.14948419965524</v>
      </c>
      <c r="AI19" s="27"/>
      <c r="AJ19" s="28"/>
      <c r="AK19" s="17">
        <v>1952</v>
      </c>
      <c r="AL19" s="29"/>
      <c r="AM19" s="29"/>
    </row>
    <row r="20" spans="2:39" ht="18">
      <c r="B20" s="30">
        <v>1954</v>
      </c>
      <c r="C20" s="18">
        <v>624000</v>
      </c>
      <c r="D20" s="18">
        <v>378000</v>
      </c>
      <c r="E20" s="19"/>
      <c r="F20" s="22">
        <f t="shared" si="6"/>
        <v>60.57692307692307</v>
      </c>
      <c r="G20" s="21"/>
      <c r="H20" s="18"/>
      <c r="I20" s="19"/>
      <c r="J20" s="19"/>
      <c r="K20" s="18">
        <v>283651</v>
      </c>
      <c r="L20" s="18"/>
      <c r="M20" s="22"/>
      <c r="N20" s="18">
        <v>136466</v>
      </c>
      <c r="O20" s="18"/>
      <c r="P20" s="18"/>
      <c r="Q20" s="18"/>
      <c r="R20" s="18"/>
      <c r="S20" s="23">
        <f t="shared" si="0"/>
        <v>48.11053019379449</v>
      </c>
      <c r="T20" s="21"/>
      <c r="U20" s="18">
        <v>296611</v>
      </c>
      <c r="V20" s="24">
        <f t="shared" si="3"/>
        <v>47.5338141025641</v>
      </c>
      <c r="W20" s="18">
        <f t="shared" si="4"/>
        <v>12960</v>
      </c>
      <c r="X20" s="24">
        <f t="shared" si="5"/>
        <v>4.568994997373533</v>
      </c>
      <c r="Y20" s="24"/>
      <c r="Z20" s="24"/>
      <c r="AA20" s="18">
        <v>227454</v>
      </c>
      <c r="AB20" s="18"/>
      <c r="AC20" s="18"/>
      <c r="AD20" s="18"/>
      <c r="AE20" s="22">
        <f t="shared" si="1"/>
        <v>76.68427671259663</v>
      </c>
      <c r="AF20" s="22"/>
      <c r="AG20" s="25"/>
      <c r="AH20" s="26">
        <f t="shared" si="2"/>
        <v>59.99718624425159</v>
      </c>
      <c r="AI20" s="27"/>
      <c r="AJ20" s="28"/>
      <c r="AK20" s="30">
        <v>1954</v>
      </c>
      <c r="AL20" s="29"/>
      <c r="AM20" s="29"/>
    </row>
    <row r="21" spans="2:39" ht="18">
      <c r="B21" s="17">
        <v>1956</v>
      </c>
      <c r="C21" s="18">
        <v>656000</v>
      </c>
      <c r="D21" s="18">
        <v>375000</v>
      </c>
      <c r="E21" s="19"/>
      <c r="F21" s="22">
        <f t="shared" si="6"/>
        <v>57.16463414634146</v>
      </c>
      <c r="G21" s="21"/>
      <c r="H21" s="18"/>
      <c r="I21" s="19"/>
      <c r="J21" s="19"/>
      <c r="K21" s="18">
        <v>273236</v>
      </c>
      <c r="L21" s="18"/>
      <c r="M21" s="22"/>
      <c r="N21" s="18">
        <v>136081</v>
      </c>
      <c r="O21" s="18"/>
      <c r="P21" s="18"/>
      <c r="Q21" s="18"/>
      <c r="R21" s="18"/>
      <c r="S21" s="23">
        <f t="shared" si="0"/>
        <v>49.80346660030157</v>
      </c>
      <c r="T21" s="21"/>
      <c r="U21" s="18">
        <v>316444</v>
      </c>
      <c r="V21" s="24">
        <f t="shared" si="3"/>
        <v>48.238414634146345</v>
      </c>
      <c r="W21" s="18">
        <f t="shared" si="4"/>
        <v>43208</v>
      </c>
      <c r="X21" s="24">
        <f t="shared" si="5"/>
        <v>15.813436004040463</v>
      </c>
      <c r="Y21" s="24"/>
      <c r="Z21" s="24"/>
      <c r="AA21" s="18">
        <v>263204</v>
      </c>
      <c r="AB21" s="18"/>
      <c r="AC21" s="18"/>
      <c r="AD21" s="18"/>
      <c r="AE21" s="22">
        <f t="shared" si="1"/>
        <v>83.17553816789068</v>
      </c>
      <c r="AF21" s="22"/>
      <c r="AG21" s="25"/>
      <c r="AH21" s="26">
        <f t="shared" si="2"/>
        <v>51.701721858330416</v>
      </c>
      <c r="AI21" s="27"/>
      <c r="AJ21" s="28"/>
      <c r="AK21" s="17">
        <v>1956</v>
      </c>
      <c r="AL21" s="29"/>
      <c r="AM21" s="29"/>
    </row>
    <row r="22" spans="2:39" ht="18">
      <c r="B22" s="30">
        <v>1958</v>
      </c>
      <c r="C22" s="18">
        <v>666000</v>
      </c>
      <c r="D22" s="18">
        <v>399000</v>
      </c>
      <c r="E22" s="19"/>
      <c r="F22" s="22">
        <f t="shared" si="6"/>
        <v>59.909909909909906</v>
      </c>
      <c r="G22" s="21"/>
      <c r="H22" s="18"/>
      <c r="I22" s="19"/>
      <c r="J22" s="19"/>
      <c r="K22" s="18">
        <v>289851</v>
      </c>
      <c r="L22" s="18"/>
      <c r="M22" s="22"/>
      <c r="N22" s="18">
        <v>145462</v>
      </c>
      <c r="O22" s="18"/>
      <c r="P22" s="18"/>
      <c r="Q22" s="18"/>
      <c r="R22" s="18"/>
      <c r="S22" s="23">
        <f t="shared" si="0"/>
        <v>50.18509510058616</v>
      </c>
      <c r="T22" s="21"/>
      <c r="U22" s="18">
        <v>305614</v>
      </c>
      <c r="V22" s="24">
        <f t="shared" si="3"/>
        <v>45.88798798798799</v>
      </c>
      <c r="W22" s="18">
        <f t="shared" si="4"/>
        <v>15763</v>
      </c>
      <c r="X22" s="24">
        <f t="shared" si="5"/>
        <v>5.438311408275286</v>
      </c>
      <c r="Y22" s="24"/>
      <c r="Z22" s="24"/>
      <c r="AA22" s="18">
        <v>229483</v>
      </c>
      <c r="AB22" s="18"/>
      <c r="AC22" s="18"/>
      <c r="AD22" s="18"/>
      <c r="AE22" s="22">
        <f t="shared" si="1"/>
        <v>75.08916476339435</v>
      </c>
      <c r="AF22" s="22"/>
      <c r="AG22" s="25"/>
      <c r="AH22" s="26">
        <f t="shared" si="2"/>
        <v>63.38683039702288</v>
      </c>
      <c r="AI22" s="27"/>
      <c r="AJ22" s="28"/>
      <c r="AK22" s="30">
        <v>1958</v>
      </c>
      <c r="AL22" s="29"/>
      <c r="AM22" s="29"/>
    </row>
    <row r="23" spans="2:39" ht="18">
      <c r="B23" s="17">
        <v>1960</v>
      </c>
      <c r="C23" s="18">
        <v>675000</v>
      </c>
      <c r="D23" s="18">
        <v>392000</v>
      </c>
      <c r="E23" s="19"/>
      <c r="F23" s="22">
        <f t="shared" si="6"/>
        <v>58.074074074074076</v>
      </c>
      <c r="G23" s="21"/>
      <c r="H23" s="18"/>
      <c r="I23" s="19"/>
      <c r="J23" s="19"/>
      <c r="K23" s="18">
        <v>279685</v>
      </c>
      <c r="L23" s="18"/>
      <c r="M23" s="22"/>
      <c r="N23" s="18">
        <v>196210</v>
      </c>
      <c r="O23" s="18"/>
      <c r="P23" s="18"/>
      <c r="Q23" s="18"/>
      <c r="R23" s="18"/>
      <c r="S23" s="23">
        <f t="shared" si="0"/>
        <v>70.153923163559</v>
      </c>
      <c r="T23" s="21"/>
      <c r="U23" s="18">
        <v>322876</v>
      </c>
      <c r="V23" s="24">
        <f t="shared" si="3"/>
        <v>47.833481481481485</v>
      </c>
      <c r="W23" s="18">
        <f t="shared" si="4"/>
        <v>43191</v>
      </c>
      <c r="X23" s="24">
        <f t="shared" si="5"/>
        <v>15.442730214348286</v>
      </c>
      <c r="Y23" s="24"/>
      <c r="Z23" s="24"/>
      <c r="AA23" s="18">
        <v>276612</v>
      </c>
      <c r="AB23" s="18"/>
      <c r="AC23" s="18"/>
      <c r="AD23" s="18"/>
      <c r="AE23" s="22">
        <f t="shared" si="1"/>
        <v>85.67127937660278</v>
      </c>
      <c r="AF23" s="22"/>
      <c r="AG23" s="25"/>
      <c r="AH23" s="26">
        <f t="shared" si="2"/>
        <v>70.9332928434052</v>
      </c>
      <c r="AI23" s="27"/>
      <c r="AJ23" s="28"/>
      <c r="AK23" s="17">
        <v>1960</v>
      </c>
      <c r="AL23" s="29"/>
      <c r="AM23" s="29"/>
    </row>
    <row r="24" spans="2:39" ht="18">
      <c r="B24" s="30">
        <v>1962</v>
      </c>
      <c r="C24" s="18">
        <v>698000</v>
      </c>
      <c r="D24" s="18">
        <v>394000</v>
      </c>
      <c r="E24" s="19"/>
      <c r="F24" s="22">
        <f t="shared" si="6"/>
        <v>56.446991404011456</v>
      </c>
      <c r="G24" s="21"/>
      <c r="H24" s="18"/>
      <c r="I24" s="19"/>
      <c r="J24" s="19"/>
      <c r="K24" s="18">
        <v>301003</v>
      </c>
      <c r="L24" s="18"/>
      <c r="M24" s="22"/>
      <c r="N24" s="18">
        <v>152422</v>
      </c>
      <c r="O24" s="18"/>
      <c r="P24" s="18"/>
      <c r="Q24" s="18"/>
      <c r="R24" s="18"/>
      <c r="S24" s="23">
        <f t="shared" si="0"/>
        <v>50.63803350797168</v>
      </c>
      <c r="T24" s="21"/>
      <c r="U24" s="18">
        <v>318721</v>
      </c>
      <c r="V24" s="24">
        <f t="shared" si="3"/>
        <v>45.66203438395415</v>
      </c>
      <c r="W24" s="18">
        <f t="shared" si="4"/>
        <v>17718</v>
      </c>
      <c r="X24" s="24">
        <f t="shared" si="5"/>
        <v>5.886320069899636</v>
      </c>
      <c r="Y24" s="24"/>
      <c r="Z24" s="24"/>
      <c r="AA24" s="18">
        <v>248441</v>
      </c>
      <c r="AB24" s="18"/>
      <c r="AC24" s="18"/>
      <c r="AD24" s="18"/>
      <c r="AE24" s="22">
        <f t="shared" si="1"/>
        <v>77.94936637372498</v>
      </c>
      <c r="AF24" s="22"/>
      <c r="AG24" s="25"/>
      <c r="AH24" s="26">
        <f t="shared" si="2"/>
        <v>61.35138725089659</v>
      </c>
      <c r="AI24" s="27"/>
      <c r="AJ24" s="28"/>
      <c r="AK24" s="30">
        <v>1962</v>
      </c>
      <c r="AL24" s="29"/>
      <c r="AM24" s="29"/>
    </row>
    <row r="25" spans="2:39" ht="18">
      <c r="B25" s="17">
        <v>1964</v>
      </c>
      <c r="C25" s="18">
        <v>706000</v>
      </c>
      <c r="D25" s="18">
        <v>396000</v>
      </c>
      <c r="E25" s="19"/>
      <c r="F25" s="22">
        <f t="shared" si="6"/>
        <v>56.09065155807366</v>
      </c>
      <c r="G25" s="21"/>
      <c r="H25" s="18"/>
      <c r="I25" s="19"/>
      <c r="J25" s="19"/>
      <c r="K25" s="18">
        <v>290109</v>
      </c>
      <c r="L25" s="18"/>
      <c r="M25" s="22"/>
      <c r="N25" s="18">
        <v>185102</v>
      </c>
      <c r="O25" s="18"/>
      <c r="P25" s="18"/>
      <c r="Q25" s="18"/>
      <c r="R25" s="18"/>
      <c r="S25" s="23">
        <f t="shared" si="0"/>
        <v>63.80429424802402</v>
      </c>
      <c r="T25" s="21"/>
      <c r="U25" s="18">
        <v>327477</v>
      </c>
      <c r="V25" s="24">
        <f t="shared" si="3"/>
        <v>46.38484419263456</v>
      </c>
      <c r="W25" s="18">
        <f t="shared" si="4"/>
        <v>37368</v>
      </c>
      <c r="X25" s="24">
        <f t="shared" si="5"/>
        <v>12.880675883891918</v>
      </c>
      <c r="Y25" s="24"/>
      <c r="Z25" s="24"/>
      <c r="AA25" s="18">
        <v>280975</v>
      </c>
      <c r="AB25" s="18"/>
      <c r="AC25" s="18"/>
      <c r="AD25" s="18"/>
      <c r="AE25" s="22">
        <f t="shared" si="1"/>
        <v>85.79991877292146</v>
      </c>
      <c r="AF25" s="22"/>
      <c r="AG25" s="25"/>
      <c r="AH25" s="26">
        <f t="shared" si="2"/>
        <v>65.8784589376279</v>
      </c>
      <c r="AI25" s="27"/>
      <c r="AJ25" s="28"/>
      <c r="AK25" s="17">
        <v>1964</v>
      </c>
      <c r="AL25" s="29"/>
      <c r="AM25" s="29"/>
    </row>
    <row r="26" spans="2:39" ht="18">
      <c r="B26" s="30">
        <v>1966</v>
      </c>
      <c r="C26" s="18">
        <v>707000</v>
      </c>
      <c r="D26" s="18">
        <v>395000</v>
      </c>
      <c r="E26" s="19"/>
      <c r="F26" s="22">
        <f t="shared" si="6"/>
        <v>55.86987270155587</v>
      </c>
      <c r="G26" s="21"/>
      <c r="H26" s="18"/>
      <c r="I26" s="19"/>
      <c r="J26" s="19"/>
      <c r="K26" s="18">
        <v>306852</v>
      </c>
      <c r="L26" s="18"/>
      <c r="M26" s="22"/>
      <c r="N26" s="18">
        <v>156042</v>
      </c>
      <c r="O26" s="18"/>
      <c r="P26" s="18"/>
      <c r="Q26" s="18"/>
      <c r="R26" s="18"/>
      <c r="S26" s="23">
        <f t="shared" si="0"/>
        <v>50.85252825466349</v>
      </c>
      <c r="T26" s="21"/>
      <c r="U26" s="18">
        <v>330182</v>
      </c>
      <c r="V26" s="24">
        <f t="shared" si="3"/>
        <v>46.7018387553041</v>
      </c>
      <c r="W26" s="18">
        <f t="shared" si="4"/>
        <v>23330</v>
      </c>
      <c r="X26" s="24">
        <f t="shared" si="5"/>
        <v>7.603013830771838</v>
      </c>
      <c r="Y26" s="24"/>
      <c r="Z26" s="24"/>
      <c r="AA26" s="18">
        <v>264971</v>
      </c>
      <c r="AB26" s="18"/>
      <c r="AC26" s="18"/>
      <c r="AD26" s="18"/>
      <c r="AE26" s="22">
        <f t="shared" si="1"/>
        <v>80.24998334252018</v>
      </c>
      <c r="AF26" s="22"/>
      <c r="AG26" s="25"/>
      <c r="AH26" s="26">
        <f t="shared" si="2"/>
        <v>58.89021817481913</v>
      </c>
      <c r="AI26" s="27"/>
      <c r="AJ26" s="28"/>
      <c r="AK26" s="30">
        <v>1966</v>
      </c>
      <c r="AL26" s="29"/>
      <c r="AM26" s="29"/>
    </row>
    <row r="27" spans="2:39" ht="18">
      <c r="B27" s="17">
        <v>1968</v>
      </c>
      <c r="C27" s="18">
        <v>700000</v>
      </c>
      <c r="D27" s="18">
        <v>403000</v>
      </c>
      <c r="E27" s="31">
        <v>440000</v>
      </c>
      <c r="F27" s="22">
        <f t="shared" si="6"/>
        <v>57.57142857142858</v>
      </c>
      <c r="G27" s="32">
        <f aca="true" t="shared" si="7" ref="G27:G49">(E27/C27)*100</f>
        <v>62.857142857142854</v>
      </c>
      <c r="H27" s="18">
        <v>378000</v>
      </c>
      <c r="I27" s="31">
        <v>415000</v>
      </c>
      <c r="J27" s="23">
        <f aca="true" t="shared" si="8" ref="J27:J49">(I27/E27)*100</f>
        <v>94.31818181818183</v>
      </c>
      <c r="K27" s="18">
        <v>299818</v>
      </c>
      <c r="L27" s="18"/>
      <c r="M27" s="22">
        <f aca="true" t="shared" si="9" ref="M27:M55">(K27/I27)*100</f>
        <v>72.24530120481928</v>
      </c>
      <c r="N27" s="18">
        <v>203353</v>
      </c>
      <c r="O27" s="18"/>
      <c r="P27" s="18"/>
      <c r="Q27" s="18"/>
      <c r="R27" s="18"/>
      <c r="S27" s="23">
        <f t="shared" si="0"/>
        <v>67.82548079168028</v>
      </c>
      <c r="T27" s="21"/>
      <c r="U27" s="18">
        <v>331078</v>
      </c>
      <c r="V27" s="24">
        <f t="shared" si="3"/>
        <v>47.29685714285714</v>
      </c>
      <c r="W27" s="18">
        <f t="shared" si="4"/>
        <v>31260</v>
      </c>
      <c r="X27" s="24">
        <f t="shared" si="5"/>
        <v>10.426325304017771</v>
      </c>
      <c r="Y27" s="24"/>
      <c r="Z27" s="23">
        <f>(U27/I27)*100</f>
        <v>79.77783132530121</v>
      </c>
      <c r="AA27" s="18">
        <v>285892</v>
      </c>
      <c r="AB27" s="18"/>
      <c r="AC27" s="18"/>
      <c r="AD27" s="18"/>
      <c r="AE27" s="22">
        <f t="shared" si="1"/>
        <v>86.35185666217629</v>
      </c>
      <c r="AF27" s="21"/>
      <c r="AG27" s="25"/>
      <c r="AH27" s="26">
        <f t="shared" si="2"/>
        <v>71.12930757069103</v>
      </c>
      <c r="AI27" s="27">
        <f aca="true" t="shared" si="10" ref="AI27:AI55">(U27/I27)*100</f>
        <v>79.77783132530121</v>
      </c>
      <c r="AJ27" s="28"/>
      <c r="AK27" s="17">
        <v>1968</v>
      </c>
      <c r="AL27" s="29"/>
      <c r="AM27" s="29"/>
    </row>
    <row r="28" spans="2:39" ht="18">
      <c r="B28" s="30">
        <v>1970</v>
      </c>
      <c r="C28" s="18">
        <v>694409</v>
      </c>
      <c r="D28" s="18">
        <v>404836</v>
      </c>
      <c r="E28" s="33">
        <v>441284</v>
      </c>
      <c r="F28" s="22">
        <f t="shared" si="6"/>
        <v>58.29935959931395</v>
      </c>
      <c r="G28" s="22">
        <f t="shared" si="7"/>
        <v>63.54813949703993</v>
      </c>
      <c r="H28" s="18"/>
      <c r="I28" s="31">
        <v>429000</v>
      </c>
      <c r="J28" s="23">
        <f t="shared" si="8"/>
        <v>97.21630514589245</v>
      </c>
      <c r="K28" s="18">
        <v>304328</v>
      </c>
      <c r="L28" s="18"/>
      <c r="M28" s="22">
        <f t="shared" si="9"/>
        <v>70.93892773892773</v>
      </c>
      <c r="N28" s="18">
        <v>166126</v>
      </c>
      <c r="O28" s="18"/>
      <c r="P28" s="18"/>
      <c r="Q28" s="18"/>
      <c r="R28" s="18"/>
      <c r="S28" s="23">
        <f t="shared" si="0"/>
        <v>54.587813148970845</v>
      </c>
      <c r="T28" s="21"/>
      <c r="U28" s="18">
        <v>325315</v>
      </c>
      <c r="V28" s="24">
        <f t="shared" si="3"/>
        <v>46.84775110921661</v>
      </c>
      <c r="W28" s="18">
        <f t="shared" si="4"/>
        <v>20987</v>
      </c>
      <c r="X28" s="24">
        <f t="shared" si="5"/>
        <v>6.896177808154359</v>
      </c>
      <c r="Y28" s="24"/>
      <c r="Z28" s="23">
        <f aca="true" t="shared" si="11" ref="Z28:Z56">(U28/I28)*100</f>
        <v>75.83100233100232</v>
      </c>
      <c r="AA28" s="18">
        <v>254790</v>
      </c>
      <c r="AB28" s="18"/>
      <c r="AC28" s="18"/>
      <c r="AD28" s="18"/>
      <c r="AE28" s="22">
        <f t="shared" si="1"/>
        <v>78.32101194227134</v>
      </c>
      <c r="AF28" s="21"/>
      <c r="AG28" s="25"/>
      <c r="AH28" s="26">
        <f t="shared" si="2"/>
        <v>65.20114604183837</v>
      </c>
      <c r="AI28" s="27">
        <f t="shared" si="10"/>
        <v>75.83100233100232</v>
      </c>
      <c r="AJ28" s="28"/>
      <c r="AK28" s="30">
        <v>1970</v>
      </c>
      <c r="AL28" s="29"/>
      <c r="AM28" s="29"/>
    </row>
    <row r="29" spans="2:39" ht="18">
      <c r="B29" s="34">
        <v>1971</v>
      </c>
      <c r="C29" s="35">
        <v>707000</v>
      </c>
      <c r="D29" s="35"/>
      <c r="E29" s="36"/>
      <c r="F29" s="37"/>
      <c r="G29" s="37"/>
      <c r="H29" s="35"/>
      <c r="I29" s="38">
        <v>450000</v>
      </c>
      <c r="J29" s="39"/>
      <c r="K29" s="40"/>
      <c r="L29" s="40"/>
      <c r="M29" s="37"/>
      <c r="N29" s="40"/>
      <c r="O29" s="40"/>
      <c r="P29" s="40"/>
      <c r="Q29" s="40"/>
      <c r="R29" s="40"/>
      <c r="S29" s="39"/>
      <c r="T29" s="41"/>
      <c r="U29" s="40">
        <v>300273</v>
      </c>
      <c r="V29" s="24"/>
      <c r="W29" s="40"/>
      <c r="X29" s="42"/>
      <c r="Y29" s="42"/>
      <c r="Z29" s="39"/>
      <c r="AA29" s="40">
        <v>226719</v>
      </c>
      <c r="AB29" s="40"/>
      <c r="AC29" s="40"/>
      <c r="AD29" s="40"/>
      <c r="AE29" s="37">
        <f t="shared" si="1"/>
        <v>75.50429109510345</v>
      </c>
      <c r="AF29" s="41">
        <f>(AA29/I29)*100</f>
        <v>50.382000000000005</v>
      </c>
      <c r="AG29" s="25"/>
      <c r="AH29" s="26"/>
      <c r="AI29" s="27"/>
      <c r="AJ29" s="28"/>
      <c r="AK29" s="34">
        <v>1971</v>
      </c>
      <c r="AL29" s="29"/>
      <c r="AM29" s="29" t="s">
        <v>38</v>
      </c>
    </row>
    <row r="30" spans="2:39" ht="18">
      <c r="B30" s="17">
        <v>1972</v>
      </c>
      <c r="C30" s="18">
        <v>718732</v>
      </c>
      <c r="D30" s="18"/>
      <c r="E30" s="18">
        <v>472413</v>
      </c>
      <c r="F30" s="20"/>
      <c r="G30" s="22">
        <f t="shared" si="7"/>
        <v>65.7286721615289</v>
      </c>
      <c r="H30" s="43"/>
      <c r="I30" s="18">
        <v>470233</v>
      </c>
      <c r="J30" s="23">
        <f t="shared" si="8"/>
        <v>99.53853937127047</v>
      </c>
      <c r="K30" s="18">
        <v>336913</v>
      </c>
      <c r="L30" s="152">
        <f>(K30/E30)*100</f>
        <v>71.31747009502278</v>
      </c>
      <c r="M30" s="22">
        <f t="shared" si="9"/>
        <v>71.64809785787047</v>
      </c>
      <c r="N30" s="18">
        <v>238215</v>
      </c>
      <c r="O30" s="18"/>
      <c r="P30" s="18"/>
      <c r="Q30" s="18"/>
      <c r="R30" s="18"/>
      <c r="S30" s="23">
        <f t="shared" si="0"/>
        <v>70.70519689059194</v>
      </c>
      <c r="T30" s="44">
        <f aca="true" t="shared" si="12" ref="T30:T53">(N30/I30)*100</f>
        <v>50.65892865877129</v>
      </c>
      <c r="U30" s="18">
        <v>386867</v>
      </c>
      <c r="V30" s="24">
        <f t="shared" si="3"/>
        <v>53.82632191136613</v>
      </c>
      <c r="W30" s="18">
        <f t="shared" si="4"/>
        <v>49954</v>
      </c>
      <c r="X30" s="24">
        <f t="shared" si="5"/>
        <v>14.826973135497889</v>
      </c>
      <c r="Y30" s="23">
        <f>(U30/E30)*100</f>
        <v>81.89169222692855</v>
      </c>
      <c r="Z30" s="23">
        <f t="shared" si="11"/>
        <v>82.27134207935215</v>
      </c>
      <c r="AA30" s="18">
        <v>327176</v>
      </c>
      <c r="AB30" s="18"/>
      <c r="AC30" s="18"/>
      <c r="AD30" s="18"/>
      <c r="AE30" s="22">
        <f t="shared" si="1"/>
        <v>84.5706664047334</v>
      </c>
      <c r="AF30" s="44">
        <f aca="true" t="shared" si="13" ref="AF30:AF55">(AA30/I30)*100</f>
        <v>69.57742225662598</v>
      </c>
      <c r="AG30" s="25"/>
      <c r="AH30" s="26">
        <f t="shared" si="2"/>
        <v>72.80943589994376</v>
      </c>
      <c r="AI30" s="27">
        <f t="shared" si="10"/>
        <v>82.27134207935215</v>
      </c>
      <c r="AJ30" s="45">
        <f>AE30-AF30</f>
        <v>14.993244148107422</v>
      </c>
      <c r="AK30" s="17">
        <v>1972</v>
      </c>
      <c r="AL30" s="29"/>
      <c r="AM30" s="29" t="s">
        <v>39</v>
      </c>
    </row>
    <row r="31" spans="2:39" ht="18">
      <c r="B31" s="30">
        <v>1974</v>
      </c>
      <c r="C31" s="18">
        <v>736419</v>
      </c>
      <c r="D31" s="18"/>
      <c r="E31" s="18">
        <v>494991</v>
      </c>
      <c r="F31" s="20"/>
      <c r="G31" s="22">
        <f t="shared" si="7"/>
        <v>67.21594635662578</v>
      </c>
      <c r="H31" s="43"/>
      <c r="I31" s="18">
        <v>492124</v>
      </c>
      <c r="J31" s="23">
        <f t="shared" si="8"/>
        <v>99.42079754985444</v>
      </c>
      <c r="K31" s="18">
        <v>352244</v>
      </c>
      <c r="L31" s="152">
        <f aca="true" t="shared" si="14" ref="L31:L55">(K31/E31)*100</f>
        <v>71.16169788945658</v>
      </c>
      <c r="M31" s="22">
        <f t="shared" si="9"/>
        <v>71.5762693955182</v>
      </c>
      <c r="N31" s="18">
        <v>179153</v>
      </c>
      <c r="O31" s="18"/>
      <c r="P31" s="18"/>
      <c r="Q31" s="18"/>
      <c r="R31" s="18"/>
      <c r="S31" s="23">
        <f t="shared" si="0"/>
        <v>50.86048307423263</v>
      </c>
      <c r="T31" s="44">
        <f t="shared" si="12"/>
        <v>36.40403638107469</v>
      </c>
      <c r="U31" s="18">
        <v>373889</v>
      </c>
      <c r="V31" s="24">
        <f t="shared" si="3"/>
        <v>50.771232138225656</v>
      </c>
      <c r="W31" s="18">
        <f t="shared" si="4"/>
        <v>21645</v>
      </c>
      <c r="X31" s="24">
        <f t="shared" si="5"/>
        <v>6.144888202495997</v>
      </c>
      <c r="Y31" s="23">
        <f aca="true" t="shared" si="15" ref="Y31:Y56">(U31/E31)*100</f>
        <v>75.53450466776164</v>
      </c>
      <c r="Z31" s="23">
        <f t="shared" si="11"/>
        <v>75.97455112939015</v>
      </c>
      <c r="AA31" s="18">
        <v>260496</v>
      </c>
      <c r="AB31" s="18"/>
      <c r="AC31" s="18"/>
      <c r="AD31" s="18"/>
      <c r="AE31" s="22">
        <f t="shared" si="1"/>
        <v>69.67201495631056</v>
      </c>
      <c r="AF31" s="44">
        <f t="shared" si="13"/>
        <v>52.933000625858526</v>
      </c>
      <c r="AG31" s="25"/>
      <c r="AH31" s="26">
        <f t="shared" si="2"/>
        <v>68.77380074933971</v>
      </c>
      <c r="AI31" s="27">
        <f t="shared" si="10"/>
        <v>75.97455112939015</v>
      </c>
      <c r="AJ31" s="45">
        <f aca="true" t="shared" si="16" ref="AJ31:AJ55">AE31-AF31</f>
        <v>16.739014330452036</v>
      </c>
      <c r="AK31" s="30">
        <v>1974</v>
      </c>
      <c r="AL31" s="29"/>
      <c r="AM31" s="29"/>
    </row>
    <row r="32" spans="2:39" ht="18">
      <c r="B32" s="17">
        <v>1976</v>
      </c>
      <c r="C32" s="18">
        <v>757317</v>
      </c>
      <c r="D32" s="18"/>
      <c r="E32" s="18">
        <v>521669</v>
      </c>
      <c r="F32" s="20"/>
      <c r="G32" s="22">
        <f t="shared" si="7"/>
        <v>68.88383596301153</v>
      </c>
      <c r="H32" s="43"/>
      <c r="I32" s="18">
        <v>517991</v>
      </c>
      <c r="J32" s="23">
        <f t="shared" si="8"/>
        <v>99.29495523023219</v>
      </c>
      <c r="K32" s="18">
        <v>411087</v>
      </c>
      <c r="L32" s="152">
        <f t="shared" si="14"/>
        <v>78.80226733810136</v>
      </c>
      <c r="M32" s="22">
        <f t="shared" si="9"/>
        <v>79.36180358345995</v>
      </c>
      <c r="N32" s="18">
        <v>208346</v>
      </c>
      <c r="O32" s="18"/>
      <c r="P32" s="18"/>
      <c r="Q32" s="18"/>
      <c r="R32" s="18"/>
      <c r="S32" s="23">
        <f t="shared" si="0"/>
        <v>50.681729171683855</v>
      </c>
      <c r="T32" s="44">
        <f t="shared" si="12"/>
        <v>40.22193435793286</v>
      </c>
      <c r="U32" s="18">
        <v>454924</v>
      </c>
      <c r="V32" s="24">
        <f t="shared" si="3"/>
        <v>60.070485675087184</v>
      </c>
      <c r="W32" s="18">
        <f t="shared" si="4"/>
        <v>43837</v>
      </c>
      <c r="X32" s="24">
        <f t="shared" si="5"/>
        <v>10.663679464444266</v>
      </c>
      <c r="Y32" s="23">
        <f t="shared" si="15"/>
        <v>87.20548853775095</v>
      </c>
      <c r="Z32" s="23">
        <f t="shared" si="11"/>
        <v>87.82469193480196</v>
      </c>
      <c r="AA32" s="18">
        <v>339346</v>
      </c>
      <c r="AB32" s="18"/>
      <c r="AC32" s="18"/>
      <c r="AD32" s="18"/>
      <c r="AE32" s="22">
        <f t="shared" si="1"/>
        <v>74.59399811836703</v>
      </c>
      <c r="AF32" s="44">
        <f t="shared" si="13"/>
        <v>65.5119490493078</v>
      </c>
      <c r="AG32" s="25"/>
      <c r="AH32" s="26">
        <f t="shared" si="2"/>
        <v>61.39633294631438</v>
      </c>
      <c r="AI32" s="27">
        <f t="shared" si="10"/>
        <v>87.82469193480196</v>
      </c>
      <c r="AJ32" s="45">
        <f t="shared" si="16"/>
        <v>9.082049069059224</v>
      </c>
      <c r="AK32" s="17">
        <v>1976</v>
      </c>
      <c r="AL32" s="29"/>
      <c r="AM32" s="29"/>
    </row>
    <row r="33" spans="2:39" ht="18">
      <c r="B33" s="30">
        <v>1978</v>
      </c>
      <c r="C33" s="18">
        <v>782317</v>
      </c>
      <c r="D33" s="18"/>
      <c r="E33" s="18">
        <v>553583</v>
      </c>
      <c r="F33" s="20"/>
      <c r="G33" s="22">
        <f t="shared" si="7"/>
        <v>70.76198011803399</v>
      </c>
      <c r="H33" s="43"/>
      <c r="I33" s="18">
        <v>548934</v>
      </c>
      <c r="J33" s="23">
        <f t="shared" si="8"/>
        <v>99.16019819972796</v>
      </c>
      <c r="K33" s="18">
        <v>381769</v>
      </c>
      <c r="L33" s="152">
        <f t="shared" si="14"/>
        <v>68.96328102560952</v>
      </c>
      <c r="M33" s="22">
        <f t="shared" si="9"/>
        <v>69.54734084607621</v>
      </c>
      <c r="N33" s="18">
        <v>207903</v>
      </c>
      <c r="O33" s="18"/>
      <c r="P33" s="18"/>
      <c r="Q33" s="18"/>
      <c r="R33" s="18"/>
      <c r="S33" s="23">
        <f t="shared" si="0"/>
        <v>54.45780039762265</v>
      </c>
      <c r="T33" s="44">
        <f t="shared" si="12"/>
        <v>37.87395205981047</v>
      </c>
      <c r="U33" s="18">
        <v>410046</v>
      </c>
      <c r="V33" s="24">
        <f t="shared" si="3"/>
        <v>52.41430264202363</v>
      </c>
      <c r="W33" s="18">
        <f t="shared" si="4"/>
        <v>28277</v>
      </c>
      <c r="X33" s="24">
        <f t="shared" si="5"/>
        <v>7.406835023273235</v>
      </c>
      <c r="Y33" s="23">
        <f t="shared" si="15"/>
        <v>74.07127747781273</v>
      </c>
      <c r="Z33" s="23">
        <f t="shared" si="11"/>
        <v>74.6985976456186</v>
      </c>
      <c r="AA33" s="18">
        <v>296521</v>
      </c>
      <c r="AB33" s="18"/>
      <c r="AC33" s="18"/>
      <c r="AD33" s="18"/>
      <c r="AE33" s="22">
        <f t="shared" si="1"/>
        <v>72.31408183472098</v>
      </c>
      <c r="AF33" s="44">
        <f t="shared" si="13"/>
        <v>54.0176050308416</v>
      </c>
      <c r="AG33" s="25"/>
      <c r="AH33" s="26">
        <f t="shared" si="2"/>
        <v>70.11408972720314</v>
      </c>
      <c r="AI33" s="27">
        <f t="shared" si="10"/>
        <v>74.6985976456186</v>
      </c>
      <c r="AJ33" s="45">
        <f t="shared" si="16"/>
        <v>18.29647680387938</v>
      </c>
      <c r="AK33" s="30">
        <v>1978</v>
      </c>
      <c r="AL33" s="29"/>
      <c r="AM33" s="29"/>
    </row>
    <row r="34" spans="2:39" ht="18">
      <c r="B34" s="17">
        <v>1980</v>
      </c>
      <c r="C34" s="18">
        <v>786690</v>
      </c>
      <c r="D34" s="18"/>
      <c r="E34" s="18">
        <v>559165</v>
      </c>
      <c r="F34" s="20"/>
      <c r="G34" s="22">
        <f t="shared" si="7"/>
        <v>71.07818835881986</v>
      </c>
      <c r="H34" s="43"/>
      <c r="I34" s="18">
        <v>554636</v>
      </c>
      <c r="J34" s="23">
        <f t="shared" si="8"/>
        <v>99.19004229520803</v>
      </c>
      <c r="K34" s="18">
        <v>452510</v>
      </c>
      <c r="L34" s="152">
        <f t="shared" si="14"/>
        <v>80.92602362451154</v>
      </c>
      <c r="M34" s="22">
        <f t="shared" si="9"/>
        <v>81.58684254177516</v>
      </c>
      <c r="N34" s="18">
        <v>228750</v>
      </c>
      <c r="O34" s="18"/>
      <c r="P34" s="18"/>
      <c r="Q34" s="18"/>
      <c r="R34" s="18"/>
      <c r="S34" s="23">
        <f t="shared" si="0"/>
        <v>50.551369030518664</v>
      </c>
      <c r="T34" s="44">
        <f t="shared" si="12"/>
        <v>41.24326585364095</v>
      </c>
      <c r="U34" s="18">
        <v>496402</v>
      </c>
      <c r="V34" s="24">
        <f t="shared" si="3"/>
        <v>63.10007754007296</v>
      </c>
      <c r="W34" s="18">
        <f t="shared" si="4"/>
        <v>43892</v>
      </c>
      <c r="X34" s="24">
        <f t="shared" si="5"/>
        <v>9.699675145300656</v>
      </c>
      <c r="Y34" s="23">
        <f t="shared" si="15"/>
        <v>88.77558502409843</v>
      </c>
      <c r="Z34" s="23">
        <f t="shared" si="11"/>
        <v>89.50050122963529</v>
      </c>
      <c r="AA34" s="18">
        <v>371976</v>
      </c>
      <c r="AB34" s="18"/>
      <c r="AC34" s="18"/>
      <c r="AD34" s="18"/>
      <c r="AE34" s="22">
        <f t="shared" si="1"/>
        <v>74.93442814493092</v>
      </c>
      <c r="AF34" s="44">
        <f t="shared" si="13"/>
        <v>67.06668878327407</v>
      </c>
      <c r="AG34" s="25"/>
      <c r="AH34" s="26">
        <f t="shared" si="2"/>
        <v>61.495902961481384</v>
      </c>
      <c r="AI34" s="27">
        <f t="shared" si="10"/>
        <v>89.50050122963529</v>
      </c>
      <c r="AJ34" s="45">
        <f t="shared" si="16"/>
        <v>7.867739361656845</v>
      </c>
      <c r="AK34" s="17">
        <v>1980</v>
      </c>
      <c r="AL34" s="29"/>
      <c r="AM34" s="29"/>
    </row>
    <row r="35" spans="2:39" ht="18">
      <c r="B35" s="30">
        <v>1982</v>
      </c>
      <c r="C35" s="18">
        <v>803986</v>
      </c>
      <c r="D35" s="18"/>
      <c r="E35" s="18">
        <v>574592</v>
      </c>
      <c r="F35" s="20"/>
      <c r="G35" s="22">
        <f t="shared" si="7"/>
        <v>71.46791113278091</v>
      </c>
      <c r="H35" s="43"/>
      <c r="I35" s="18">
        <v>569629</v>
      </c>
      <c r="J35" s="23">
        <f t="shared" si="8"/>
        <v>99.1362566830029</v>
      </c>
      <c r="K35" s="18">
        <v>412841</v>
      </c>
      <c r="L35" s="152">
        <f t="shared" si="14"/>
        <v>71.84941662953888</v>
      </c>
      <c r="M35" s="22">
        <f t="shared" si="9"/>
        <v>72.47541821080036</v>
      </c>
      <c r="N35" s="18">
        <v>198840</v>
      </c>
      <c r="O35" s="18"/>
      <c r="P35" s="18"/>
      <c r="Q35" s="18"/>
      <c r="R35" s="18"/>
      <c r="S35" s="23">
        <f t="shared" si="0"/>
        <v>48.16382093832735</v>
      </c>
      <c r="T35" s="44">
        <f t="shared" si="12"/>
        <v>34.906930651353775</v>
      </c>
      <c r="U35" s="18">
        <v>445888</v>
      </c>
      <c r="V35" s="24">
        <f t="shared" si="3"/>
        <v>55.45967218334648</v>
      </c>
      <c r="W35" s="18">
        <f t="shared" si="4"/>
        <v>33047</v>
      </c>
      <c r="X35" s="24">
        <f t="shared" si="5"/>
        <v>8.00477665735719</v>
      </c>
      <c r="Y35" s="23">
        <f t="shared" si="15"/>
        <v>77.60080196034752</v>
      </c>
      <c r="Z35" s="23">
        <f t="shared" si="11"/>
        <v>78.27691357006051</v>
      </c>
      <c r="AA35" s="18">
        <v>328082</v>
      </c>
      <c r="AB35" s="18"/>
      <c r="AC35" s="18"/>
      <c r="AD35" s="18"/>
      <c r="AE35" s="22">
        <f t="shared" si="1"/>
        <v>73.57946390124874</v>
      </c>
      <c r="AF35" s="44">
        <f t="shared" si="13"/>
        <v>57.59573336329436</v>
      </c>
      <c r="AG35" s="25"/>
      <c r="AH35" s="26">
        <f t="shared" si="2"/>
        <v>60.60679951963228</v>
      </c>
      <c r="AI35" s="27">
        <f t="shared" si="10"/>
        <v>78.27691357006051</v>
      </c>
      <c r="AJ35" s="45">
        <f t="shared" si="16"/>
        <v>15.983730537954386</v>
      </c>
      <c r="AK35" s="30">
        <v>1982</v>
      </c>
      <c r="AL35" s="29"/>
      <c r="AM35" s="29"/>
    </row>
    <row r="36" spans="2:39" ht="18">
      <c r="B36" s="17">
        <v>1984</v>
      </c>
      <c r="C36" s="18">
        <v>820905</v>
      </c>
      <c r="D36" s="18"/>
      <c r="E36" s="18">
        <v>584162</v>
      </c>
      <c r="F36" s="20"/>
      <c r="G36" s="22">
        <f t="shared" si="7"/>
        <v>71.16073114428588</v>
      </c>
      <c r="H36" s="43"/>
      <c r="I36" s="18">
        <v>578925</v>
      </c>
      <c r="J36" s="23">
        <f t="shared" si="8"/>
        <v>99.10350211071585</v>
      </c>
      <c r="K36" s="18">
        <v>482429</v>
      </c>
      <c r="L36" s="152">
        <f t="shared" si="14"/>
        <v>82.58479668311188</v>
      </c>
      <c r="M36" s="22">
        <f t="shared" si="9"/>
        <v>83.33186509478774</v>
      </c>
      <c r="N36" s="18">
        <v>192226</v>
      </c>
      <c r="O36" s="18"/>
      <c r="P36" s="18"/>
      <c r="Q36" s="18"/>
      <c r="R36" s="18"/>
      <c r="S36" s="23">
        <f t="shared" si="0"/>
        <v>39.845448760335714</v>
      </c>
      <c r="T36" s="44">
        <f t="shared" si="12"/>
        <v>33.20395560737574</v>
      </c>
      <c r="U36" s="18">
        <v>526841</v>
      </c>
      <c r="V36" s="24">
        <f t="shared" si="3"/>
        <v>64.17807176226238</v>
      </c>
      <c r="W36" s="18">
        <f t="shared" si="4"/>
        <v>44412</v>
      </c>
      <c r="X36" s="24">
        <f t="shared" si="5"/>
        <v>9.205914238157325</v>
      </c>
      <c r="Y36" s="23">
        <f t="shared" si="15"/>
        <v>90.18748223951575</v>
      </c>
      <c r="Z36" s="23">
        <f t="shared" si="11"/>
        <v>91.00332512847086</v>
      </c>
      <c r="AA36" s="18">
        <v>395006</v>
      </c>
      <c r="AB36" s="18"/>
      <c r="AC36" s="18"/>
      <c r="AD36" s="18"/>
      <c r="AE36" s="22">
        <f t="shared" si="1"/>
        <v>74.97632112914523</v>
      </c>
      <c r="AF36" s="44">
        <f t="shared" si="13"/>
        <v>68.23094528652244</v>
      </c>
      <c r="AG36" s="25"/>
      <c r="AH36" s="26">
        <f t="shared" si="2"/>
        <v>48.66407092550492</v>
      </c>
      <c r="AI36" s="27">
        <f t="shared" si="10"/>
        <v>91.00332512847086</v>
      </c>
      <c r="AJ36" s="45">
        <f t="shared" si="16"/>
        <v>6.745375842622792</v>
      </c>
      <c r="AK36" s="17">
        <v>1984</v>
      </c>
      <c r="AL36" s="29"/>
      <c r="AM36" s="29"/>
    </row>
    <row r="37" spans="2:39" ht="18">
      <c r="B37" s="30">
        <v>1986</v>
      </c>
      <c r="C37" s="18">
        <v>813739</v>
      </c>
      <c r="D37" s="18"/>
      <c r="E37" s="18">
        <v>577604</v>
      </c>
      <c r="F37" s="20"/>
      <c r="G37" s="22">
        <f t="shared" si="7"/>
        <v>70.98148177732664</v>
      </c>
      <c r="H37" s="43"/>
      <c r="I37" s="18">
        <v>572113</v>
      </c>
      <c r="J37" s="23">
        <f t="shared" si="8"/>
        <v>99.049348688721</v>
      </c>
      <c r="K37" s="18">
        <v>421264</v>
      </c>
      <c r="L37" s="152">
        <f t="shared" si="14"/>
        <v>72.93301292927335</v>
      </c>
      <c r="M37" s="22">
        <f t="shared" si="9"/>
        <v>73.63300606698327</v>
      </c>
      <c r="N37" s="18">
        <v>166622</v>
      </c>
      <c r="O37" s="18"/>
      <c r="P37" s="18"/>
      <c r="Q37" s="18"/>
      <c r="R37" s="18"/>
      <c r="S37" s="23">
        <f t="shared" si="0"/>
        <v>39.552869459531315</v>
      </c>
      <c r="T37" s="44">
        <f t="shared" si="12"/>
        <v>29.123966768802667</v>
      </c>
      <c r="U37" s="18">
        <v>443935</v>
      </c>
      <c r="V37" s="24">
        <f t="shared" si="3"/>
        <v>54.55496172605713</v>
      </c>
      <c r="W37" s="18">
        <f t="shared" si="4"/>
        <v>22671</v>
      </c>
      <c r="X37" s="24">
        <f t="shared" si="5"/>
        <v>5.381660906225075</v>
      </c>
      <c r="Y37" s="23">
        <f t="shared" si="15"/>
        <v>76.85802037382012</v>
      </c>
      <c r="Z37" s="23">
        <f t="shared" si="11"/>
        <v>77.59568476856845</v>
      </c>
      <c r="AA37" s="18">
        <v>326436</v>
      </c>
      <c r="AB37" s="18"/>
      <c r="AC37" s="18"/>
      <c r="AD37" s="18"/>
      <c r="AE37" s="22">
        <f t="shared" si="1"/>
        <v>73.53238649802336</v>
      </c>
      <c r="AF37" s="44">
        <f t="shared" si="13"/>
        <v>57.0579588298116</v>
      </c>
      <c r="AG37" s="25"/>
      <c r="AH37" s="26">
        <f t="shared" si="2"/>
        <v>51.04277714467768</v>
      </c>
      <c r="AI37" s="27">
        <f t="shared" si="10"/>
        <v>77.59568476856845</v>
      </c>
      <c r="AJ37" s="45">
        <f t="shared" si="16"/>
        <v>16.47442766821176</v>
      </c>
      <c r="AK37" s="30">
        <v>1986</v>
      </c>
      <c r="AL37" s="29"/>
      <c r="AM37" s="29"/>
    </row>
    <row r="38" spans="2:39" ht="18">
      <c r="B38" s="17">
        <v>1988</v>
      </c>
      <c r="C38" s="18">
        <v>800202</v>
      </c>
      <c r="D38" s="18"/>
      <c r="E38" s="18">
        <v>573791</v>
      </c>
      <c r="F38" s="20"/>
      <c r="G38" s="22">
        <f t="shared" si="7"/>
        <v>71.70576929325345</v>
      </c>
      <c r="H38" s="43"/>
      <c r="I38" s="18">
        <v>568014</v>
      </c>
      <c r="J38" s="23">
        <f t="shared" si="8"/>
        <v>98.99318741492984</v>
      </c>
      <c r="K38" s="18">
        <v>471352</v>
      </c>
      <c r="L38" s="152">
        <f t="shared" si="14"/>
        <v>82.14698383209218</v>
      </c>
      <c r="M38" s="22">
        <f t="shared" si="9"/>
        <v>82.98246169988768</v>
      </c>
      <c r="N38" s="18">
        <v>224217</v>
      </c>
      <c r="O38" s="18"/>
      <c r="P38" s="18"/>
      <c r="Q38" s="18"/>
      <c r="R38" s="18"/>
      <c r="S38" s="23">
        <f t="shared" si="0"/>
        <v>47.568908162052985</v>
      </c>
      <c r="T38" s="44">
        <f t="shared" si="12"/>
        <v>39.47385099663037</v>
      </c>
      <c r="U38" s="18">
        <v>505541</v>
      </c>
      <c r="V38" s="24">
        <f t="shared" si="3"/>
        <v>63.176672890095254</v>
      </c>
      <c r="W38" s="18">
        <f t="shared" si="4"/>
        <v>34189</v>
      </c>
      <c r="X38" s="24">
        <f t="shared" si="5"/>
        <v>7.2533902476281</v>
      </c>
      <c r="Y38" s="23">
        <f t="shared" si="15"/>
        <v>88.10542514608977</v>
      </c>
      <c r="Z38" s="23">
        <f t="shared" si="11"/>
        <v>89.00150348406906</v>
      </c>
      <c r="AA38" s="18">
        <v>378981</v>
      </c>
      <c r="AB38" s="18"/>
      <c r="AC38" s="18"/>
      <c r="AD38" s="18"/>
      <c r="AE38" s="22">
        <f t="shared" si="1"/>
        <v>74.96543307071039</v>
      </c>
      <c r="AF38" s="44">
        <f t="shared" si="13"/>
        <v>66.72036252627575</v>
      </c>
      <c r="AG38" s="25"/>
      <c r="AH38" s="26">
        <f t="shared" si="2"/>
        <v>59.16312427272079</v>
      </c>
      <c r="AI38" s="27">
        <f t="shared" si="10"/>
        <v>89.00150348406906</v>
      </c>
      <c r="AJ38" s="45">
        <f t="shared" si="16"/>
        <v>8.24507054443464</v>
      </c>
      <c r="AK38" s="17">
        <v>1988</v>
      </c>
      <c r="AL38" s="29"/>
      <c r="AM38" s="29"/>
    </row>
    <row r="39" spans="2:39" ht="18">
      <c r="B39" s="30">
        <v>1990</v>
      </c>
      <c r="C39" s="18">
        <v>799065</v>
      </c>
      <c r="D39" s="18"/>
      <c r="E39" s="18">
        <v>579158</v>
      </c>
      <c r="F39" s="20"/>
      <c r="G39" s="22">
        <f t="shared" si="7"/>
        <v>72.47946036930662</v>
      </c>
      <c r="H39" s="43"/>
      <c r="I39" s="18">
        <v>573045</v>
      </c>
      <c r="J39" s="23">
        <f t="shared" si="8"/>
        <v>98.94450219111192</v>
      </c>
      <c r="K39" s="18">
        <v>408354</v>
      </c>
      <c r="L39" s="152">
        <f t="shared" si="14"/>
        <v>70.50822055466729</v>
      </c>
      <c r="M39" s="22">
        <f t="shared" si="9"/>
        <v>71.2603722220768</v>
      </c>
      <c r="N39" s="18">
        <v>201118</v>
      </c>
      <c r="O39" s="18"/>
      <c r="P39" s="18"/>
      <c r="Q39" s="18"/>
      <c r="R39" s="18"/>
      <c r="S39" s="23">
        <f t="shared" si="0"/>
        <v>49.250895056739985</v>
      </c>
      <c r="T39" s="44">
        <f t="shared" si="12"/>
        <v>35.096371140137336</v>
      </c>
      <c r="U39" s="18">
        <v>435900</v>
      </c>
      <c r="V39" s="24">
        <f t="shared" si="3"/>
        <v>54.55125678136322</v>
      </c>
      <c r="W39" s="18">
        <f t="shared" si="4"/>
        <v>27546</v>
      </c>
      <c r="X39" s="24">
        <f t="shared" si="5"/>
        <v>6.7456177728147635</v>
      </c>
      <c r="Y39" s="23">
        <f t="shared" si="15"/>
        <v>75.26443561169836</v>
      </c>
      <c r="Z39" s="23">
        <f t="shared" si="11"/>
        <v>76.06732455566316</v>
      </c>
      <c r="AA39" s="18">
        <v>326652</v>
      </c>
      <c r="AB39" s="18"/>
      <c r="AC39" s="18"/>
      <c r="AD39" s="18"/>
      <c r="AE39" s="22">
        <f t="shared" si="1"/>
        <v>74.93737095664143</v>
      </c>
      <c r="AF39" s="44">
        <f t="shared" si="13"/>
        <v>57.0028531790697</v>
      </c>
      <c r="AG39" s="25"/>
      <c r="AH39" s="26">
        <f t="shared" si="2"/>
        <v>61.56949903873235</v>
      </c>
      <c r="AI39" s="27">
        <f t="shared" si="10"/>
        <v>76.06732455566316</v>
      </c>
      <c r="AJ39" s="45">
        <f t="shared" si="16"/>
        <v>17.934517777571727</v>
      </c>
      <c r="AK39" s="30">
        <v>1990</v>
      </c>
      <c r="AL39" s="29"/>
      <c r="AM39" s="29"/>
    </row>
    <row r="40" spans="2:39" ht="18">
      <c r="B40" s="17">
        <v>1992</v>
      </c>
      <c r="C40" s="18">
        <v>822436</v>
      </c>
      <c r="D40" s="18"/>
      <c r="E40" s="18">
        <v>599859</v>
      </c>
      <c r="F40" s="20"/>
      <c r="G40" s="22">
        <f t="shared" si="7"/>
        <v>72.93686074053178</v>
      </c>
      <c r="H40" s="43"/>
      <c r="I40" s="18">
        <v>593345</v>
      </c>
      <c r="J40" s="23">
        <f t="shared" si="8"/>
        <v>98.91407814169663</v>
      </c>
      <c r="K40" s="18">
        <v>479578</v>
      </c>
      <c r="L40" s="152">
        <f t="shared" si="14"/>
        <v>79.94845455348674</v>
      </c>
      <c r="M40" s="22">
        <f t="shared" si="9"/>
        <v>80.82616353049238</v>
      </c>
      <c r="N40" s="18">
        <v>247158</v>
      </c>
      <c r="O40" s="18"/>
      <c r="P40" s="18"/>
      <c r="Q40" s="18"/>
      <c r="R40" s="18"/>
      <c r="S40" s="23">
        <f t="shared" si="0"/>
        <v>51.536559224985304</v>
      </c>
      <c r="T40" s="44">
        <f t="shared" si="12"/>
        <v>41.655023637175674</v>
      </c>
      <c r="U40" s="18">
        <v>529299</v>
      </c>
      <c r="V40" s="24">
        <f t="shared" si="3"/>
        <v>64.35746976056495</v>
      </c>
      <c r="W40" s="18">
        <f t="shared" si="4"/>
        <v>49721</v>
      </c>
      <c r="X40" s="24">
        <f t="shared" si="5"/>
        <v>10.367656564729826</v>
      </c>
      <c r="Y40" s="23">
        <f t="shared" si="15"/>
        <v>88.23723575040134</v>
      </c>
      <c r="Z40" s="23">
        <f t="shared" si="11"/>
        <v>89.20594257978074</v>
      </c>
      <c r="AA40" s="18">
        <v>417564</v>
      </c>
      <c r="AB40" s="18"/>
      <c r="AC40" s="18"/>
      <c r="AD40" s="18"/>
      <c r="AE40" s="22">
        <f t="shared" si="1"/>
        <v>78.89000357076057</v>
      </c>
      <c r="AF40" s="44">
        <f t="shared" si="13"/>
        <v>70.37457128651965</v>
      </c>
      <c r="AG40" s="25"/>
      <c r="AH40" s="26">
        <f t="shared" si="2"/>
        <v>59.19044745236658</v>
      </c>
      <c r="AI40" s="27">
        <f t="shared" si="10"/>
        <v>89.20594257978074</v>
      </c>
      <c r="AJ40" s="45">
        <f t="shared" si="16"/>
        <v>8.515432284240916</v>
      </c>
      <c r="AK40" s="17">
        <v>1992</v>
      </c>
      <c r="AL40" s="29"/>
      <c r="AM40" s="29"/>
    </row>
    <row r="41" spans="2:39" ht="18">
      <c r="B41" s="46">
        <v>1993</v>
      </c>
      <c r="C41" s="35">
        <v>839000</v>
      </c>
      <c r="D41" s="40"/>
      <c r="E41" s="35">
        <v>615000</v>
      </c>
      <c r="F41" s="47"/>
      <c r="G41" s="37">
        <f t="shared" si="7"/>
        <v>73.30154946364719</v>
      </c>
      <c r="H41" s="48"/>
      <c r="I41" s="35">
        <v>608000</v>
      </c>
      <c r="J41" s="39">
        <f t="shared" si="8"/>
        <v>98.86178861788618</v>
      </c>
      <c r="K41" s="40">
        <v>444596</v>
      </c>
      <c r="L41" s="152">
        <f t="shared" si="14"/>
        <v>72.2920325203252</v>
      </c>
      <c r="M41" s="37">
        <f t="shared" si="9"/>
        <v>73.12434210526317</v>
      </c>
      <c r="N41" s="40">
        <v>307720</v>
      </c>
      <c r="O41" s="40"/>
      <c r="P41" s="40"/>
      <c r="Q41" s="40"/>
      <c r="R41" s="40"/>
      <c r="S41" s="39">
        <f t="shared" si="0"/>
        <v>69.21339823120316</v>
      </c>
      <c r="T41" s="41">
        <f t="shared" si="12"/>
        <v>50.61184210526316</v>
      </c>
      <c r="U41" s="18"/>
      <c r="V41" s="24"/>
      <c r="W41" s="18"/>
      <c r="X41" s="24"/>
      <c r="Y41" s="23"/>
      <c r="Z41" s="23"/>
      <c r="AA41" s="18"/>
      <c r="AB41" s="18"/>
      <c r="AC41" s="18"/>
      <c r="AD41" s="18"/>
      <c r="AE41" s="22"/>
      <c r="AF41" s="44"/>
      <c r="AG41" s="25"/>
      <c r="AH41" s="26"/>
      <c r="AI41" s="27"/>
      <c r="AJ41" s="45"/>
      <c r="AK41" s="46">
        <v>1993</v>
      </c>
      <c r="AL41" s="29"/>
      <c r="AM41" s="29" t="s">
        <v>40</v>
      </c>
    </row>
    <row r="42" spans="2:39" ht="18">
      <c r="B42" s="30">
        <v>1994</v>
      </c>
      <c r="C42" s="18">
        <v>854923</v>
      </c>
      <c r="D42" s="18"/>
      <c r="E42" s="18">
        <v>629335</v>
      </c>
      <c r="F42" s="20"/>
      <c r="G42" s="22">
        <f t="shared" si="7"/>
        <v>73.61306222899606</v>
      </c>
      <c r="H42" s="43"/>
      <c r="I42" s="18">
        <v>622246</v>
      </c>
      <c r="J42" s="23">
        <f t="shared" si="8"/>
        <v>98.87357289837686</v>
      </c>
      <c r="K42" s="18">
        <v>485629</v>
      </c>
      <c r="L42" s="152">
        <f t="shared" si="14"/>
        <v>77.16542064242414</v>
      </c>
      <c r="M42" s="22">
        <f t="shared" si="9"/>
        <v>78.04453544096708</v>
      </c>
      <c r="N42" s="18">
        <v>228603</v>
      </c>
      <c r="O42" s="18"/>
      <c r="P42" s="18"/>
      <c r="Q42" s="18"/>
      <c r="R42" s="18"/>
      <c r="S42" s="23">
        <f t="shared" si="0"/>
        <v>47.073589097850416</v>
      </c>
      <c r="T42" s="44">
        <f t="shared" si="12"/>
        <v>36.73836392680708</v>
      </c>
      <c r="U42" s="18">
        <v>514051</v>
      </c>
      <c r="V42" s="24">
        <f t="shared" si="3"/>
        <v>60.12833904339922</v>
      </c>
      <c r="W42" s="18">
        <f t="shared" si="4"/>
        <v>28422</v>
      </c>
      <c r="X42" s="24">
        <f t="shared" si="5"/>
        <v>5.8526158857893575</v>
      </c>
      <c r="Y42" s="23">
        <f t="shared" si="15"/>
        <v>81.68161630927884</v>
      </c>
      <c r="Z42" s="23">
        <f t="shared" si="11"/>
        <v>82.61218232017562</v>
      </c>
      <c r="AA42" s="18">
        <v>359455</v>
      </c>
      <c r="AB42" s="18"/>
      <c r="AC42" s="18"/>
      <c r="AD42" s="18"/>
      <c r="AE42" s="22">
        <f t="shared" si="1"/>
        <v>69.92594120038673</v>
      </c>
      <c r="AF42" s="44">
        <f t="shared" si="13"/>
        <v>57.76734603356228</v>
      </c>
      <c r="AG42" s="25"/>
      <c r="AH42" s="26">
        <f t="shared" si="2"/>
        <v>63.597112295002155</v>
      </c>
      <c r="AI42" s="27">
        <f t="shared" si="10"/>
        <v>82.61218232017562</v>
      </c>
      <c r="AJ42" s="45">
        <f t="shared" si="16"/>
        <v>12.158595166824448</v>
      </c>
      <c r="AK42" s="30">
        <v>1994</v>
      </c>
      <c r="AL42" s="29"/>
      <c r="AM42" s="29"/>
    </row>
    <row r="43" spans="2:39" ht="18">
      <c r="B43" s="17">
        <v>1996</v>
      </c>
      <c r="C43" s="18">
        <v>876656</v>
      </c>
      <c r="D43" s="18"/>
      <c r="E43" s="18">
        <v>652991</v>
      </c>
      <c r="F43" s="20"/>
      <c r="G43" s="22">
        <f t="shared" si="7"/>
        <v>74.48657169973171</v>
      </c>
      <c r="H43" s="43"/>
      <c r="I43" s="18">
        <v>645052</v>
      </c>
      <c r="J43" s="23">
        <f t="shared" si="8"/>
        <v>98.78420988956968</v>
      </c>
      <c r="K43" s="18">
        <v>562579</v>
      </c>
      <c r="L43" s="152">
        <f t="shared" si="14"/>
        <v>86.15417364098434</v>
      </c>
      <c r="M43" s="22">
        <f t="shared" si="9"/>
        <v>87.21451913954223</v>
      </c>
      <c r="N43" s="18">
        <v>228040</v>
      </c>
      <c r="O43" s="18"/>
      <c r="P43" s="18"/>
      <c r="Q43" s="18"/>
      <c r="R43" s="18"/>
      <c r="S43" s="23">
        <f t="shared" si="0"/>
        <v>40.534751563780375</v>
      </c>
      <c r="T43" s="44">
        <f t="shared" si="12"/>
        <v>35.35218866075913</v>
      </c>
      <c r="U43" s="18">
        <v>590751</v>
      </c>
      <c r="V43" s="24">
        <f t="shared" si="3"/>
        <v>67.38686554361118</v>
      </c>
      <c r="W43" s="18">
        <f t="shared" si="4"/>
        <v>28172</v>
      </c>
      <c r="X43" s="24">
        <f t="shared" si="5"/>
        <v>5.007652258616123</v>
      </c>
      <c r="Y43" s="23">
        <f t="shared" si="15"/>
        <v>90.46847506320914</v>
      </c>
      <c r="Z43" s="23">
        <f t="shared" si="11"/>
        <v>91.58191897707472</v>
      </c>
      <c r="AA43" s="18">
        <v>417232</v>
      </c>
      <c r="AB43" s="18"/>
      <c r="AC43" s="18"/>
      <c r="AD43" s="18"/>
      <c r="AE43" s="22">
        <f t="shared" si="1"/>
        <v>70.62738785038027</v>
      </c>
      <c r="AF43" s="44">
        <f t="shared" si="13"/>
        <v>64.68191711675958</v>
      </c>
      <c r="AG43" s="25"/>
      <c r="AH43" s="26">
        <f t="shared" si="2"/>
        <v>54.655443494266976</v>
      </c>
      <c r="AI43" s="27">
        <f t="shared" si="10"/>
        <v>91.58191897707472</v>
      </c>
      <c r="AJ43" s="45">
        <f t="shared" si="16"/>
        <v>5.945470733620695</v>
      </c>
      <c r="AK43" s="17">
        <v>1996</v>
      </c>
      <c r="AL43" s="29"/>
      <c r="AM43" s="29"/>
    </row>
    <row r="44" spans="2:39" ht="18">
      <c r="B44" s="30">
        <v>1998</v>
      </c>
      <c r="C44" s="18">
        <v>879533</v>
      </c>
      <c r="D44" s="18"/>
      <c r="E44" s="18">
        <v>662582</v>
      </c>
      <c r="F44" s="20"/>
      <c r="G44" s="22">
        <f t="shared" si="7"/>
        <v>75.33338714977153</v>
      </c>
      <c r="H44" s="43"/>
      <c r="I44" s="18">
        <v>653998</v>
      </c>
      <c r="J44" s="23">
        <f t="shared" si="8"/>
        <v>98.70446224014538</v>
      </c>
      <c r="K44" s="18">
        <v>602716</v>
      </c>
      <c r="L44" s="152">
        <f t="shared" si="14"/>
        <v>90.96474096791039</v>
      </c>
      <c r="M44" s="22">
        <f t="shared" si="9"/>
        <v>92.15869161679393</v>
      </c>
      <c r="N44" s="18">
        <v>161568</v>
      </c>
      <c r="O44" s="18"/>
      <c r="P44" s="18"/>
      <c r="Q44" s="18"/>
      <c r="R44" s="18"/>
      <c r="S44" s="23">
        <f t="shared" si="0"/>
        <v>26.80665520742771</v>
      </c>
      <c r="T44" s="44">
        <f t="shared" si="12"/>
        <v>24.704662705390536</v>
      </c>
      <c r="U44" s="18">
        <v>639241</v>
      </c>
      <c r="V44" s="24">
        <f t="shared" si="3"/>
        <v>72.67959246554706</v>
      </c>
      <c r="W44" s="18">
        <f t="shared" si="4"/>
        <v>36525</v>
      </c>
      <c r="X44" s="24">
        <f t="shared" si="5"/>
        <v>6.060068091771249</v>
      </c>
      <c r="Y44" s="23">
        <f t="shared" si="15"/>
        <v>96.47726621006909</v>
      </c>
      <c r="Z44" s="23">
        <f t="shared" si="11"/>
        <v>97.74357108125713</v>
      </c>
      <c r="AA44" s="18">
        <v>338733</v>
      </c>
      <c r="AB44" s="18"/>
      <c r="AC44" s="18"/>
      <c r="AD44" s="18"/>
      <c r="AE44" s="22">
        <f t="shared" si="1"/>
        <v>52.98987392861222</v>
      </c>
      <c r="AF44" s="44">
        <f t="shared" si="13"/>
        <v>51.794195089281615</v>
      </c>
      <c r="AG44" s="25"/>
      <c r="AH44" s="26">
        <f t="shared" si="2"/>
        <v>47.6977442410394</v>
      </c>
      <c r="AI44" s="27">
        <f t="shared" si="10"/>
        <v>97.74357108125713</v>
      </c>
      <c r="AJ44" s="45">
        <f t="shared" si="16"/>
        <v>1.1956788393306041</v>
      </c>
      <c r="AK44" s="30">
        <v>1998</v>
      </c>
      <c r="AL44" s="29"/>
      <c r="AM44" s="29"/>
    </row>
    <row r="45" spans="2:39" ht="18">
      <c r="B45" s="17">
        <v>2000</v>
      </c>
      <c r="C45" s="18">
        <v>902195</v>
      </c>
      <c r="D45" s="18"/>
      <c r="E45" s="18">
        <v>675571</v>
      </c>
      <c r="F45" s="20"/>
      <c r="G45" s="22">
        <f t="shared" si="7"/>
        <v>74.88081844833988</v>
      </c>
      <c r="H45" s="43"/>
      <c r="I45" s="18">
        <v>667525</v>
      </c>
      <c r="J45" s="23">
        <f t="shared" si="8"/>
        <v>98.80900749144057</v>
      </c>
      <c r="K45" s="18">
        <v>671325</v>
      </c>
      <c r="L45" s="152">
        <f t="shared" si="14"/>
        <v>99.37149463194838</v>
      </c>
      <c r="M45" s="22">
        <f t="shared" si="9"/>
        <v>100.56926706864911</v>
      </c>
      <c r="N45" s="18">
        <v>223419</v>
      </c>
      <c r="O45" s="18"/>
      <c r="P45" s="18"/>
      <c r="Q45" s="18"/>
      <c r="R45" s="18"/>
      <c r="S45" s="23">
        <f t="shared" si="0"/>
        <v>33.280303876661826</v>
      </c>
      <c r="T45" s="44">
        <f t="shared" si="12"/>
        <v>33.469757686978014</v>
      </c>
      <c r="U45" s="18">
        <v>698260</v>
      </c>
      <c r="V45" s="24">
        <f t="shared" si="3"/>
        <v>77.39568496832725</v>
      </c>
      <c r="W45" s="18">
        <f t="shared" si="4"/>
        <v>26935</v>
      </c>
      <c r="X45" s="24">
        <f t="shared" si="5"/>
        <v>4.012214650132201</v>
      </c>
      <c r="Y45" s="23">
        <f t="shared" si="15"/>
        <v>103.35849229762675</v>
      </c>
      <c r="Z45" s="23">
        <f t="shared" si="11"/>
        <v>104.60432193550804</v>
      </c>
      <c r="AA45" s="18">
        <v>417916</v>
      </c>
      <c r="AB45" s="49" t="s">
        <v>41</v>
      </c>
      <c r="AC45" s="18">
        <v>65523</v>
      </c>
      <c r="AD45" s="18"/>
      <c r="AE45" s="22">
        <f t="shared" si="1"/>
        <v>59.851058345029074</v>
      </c>
      <c r="AF45" s="44">
        <f t="shared" si="13"/>
        <v>62.60679375304296</v>
      </c>
      <c r="AG45" s="50">
        <f>(AC45/AA45)*100</f>
        <v>15.678509556944459</v>
      </c>
      <c r="AH45" s="26">
        <f t="shared" si="2"/>
        <v>53.460264742197</v>
      </c>
      <c r="AI45" s="27">
        <f t="shared" si="10"/>
        <v>104.60432193550804</v>
      </c>
      <c r="AJ45" s="45">
        <f t="shared" si="16"/>
        <v>-2.7557354080138836</v>
      </c>
      <c r="AK45" s="17">
        <v>2000</v>
      </c>
      <c r="AL45" s="29"/>
      <c r="AM45" s="29"/>
    </row>
    <row r="46" spans="2:39" ht="18">
      <c r="B46" s="30">
        <v>2002</v>
      </c>
      <c r="C46" s="18">
        <v>909868</v>
      </c>
      <c r="D46" s="18"/>
      <c r="E46" s="18">
        <v>689798</v>
      </c>
      <c r="F46" s="20"/>
      <c r="G46" s="22">
        <f t="shared" si="7"/>
        <v>75.81297506891109</v>
      </c>
      <c r="H46" s="43"/>
      <c r="I46" s="18">
        <v>684572</v>
      </c>
      <c r="J46" s="23">
        <f t="shared" si="8"/>
        <v>99.24238690167266</v>
      </c>
      <c r="K46" s="18">
        <v>606147</v>
      </c>
      <c r="L46" s="152">
        <f t="shared" si="14"/>
        <v>87.8731164775775</v>
      </c>
      <c r="M46" s="22">
        <f t="shared" si="9"/>
        <v>88.54393694162191</v>
      </c>
      <c r="N46" s="18">
        <v>174730</v>
      </c>
      <c r="O46" s="18"/>
      <c r="P46" s="18"/>
      <c r="Q46" s="18"/>
      <c r="R46" s="18"/>
      <c r="S46" s="23">
        <f t="shared" si="0"/>
        <v>28.826340805118228</v>
      </c>
      <c r="T46" s="44">
        <f t="shared" si="12"/>
        <v>25.523977025060912</v>
      </c>
      <c r="U46" s="18">
        <v>624548</v>
      </c>
      <c r="V46" s="24">
        <f t="shared" si="3"/>
        <v>68.64160515591273</v>
      </c>
      <c r="W46" s="18">
        <f t="shared" si="4"/>
        <v>18401</v>
      </c>
      <c r="X46" s="24">
        <f t="shared" si="5"/>
        <v>3.0357322563668547</v>
      </c>
      <c r="Y46" s="23">
        <f t="shared" si="15"/>
        <v>90.54070901916214</v>
      </c>
      <c r="Z46" s="23">
        <f t="shared" si="11"/>
        <v>91.23189379641586</v>
      </c>
      <c r="AA46" s="18">
        <v>340272</v>
      </c>
      <c r="AB46" s="49" t="s">
        <v>41</v>
      </c>
      <c r="AC46" s="49" t="s">
        <v>41</v>
      </c>
      <c r="AD46" s="49"/>
      <c r="AE46" s="22">
        <f t="shared" si="1"/>
        <v>54.482922049226005</v>
      </c>
      <c r="AF46" s="44">
        <f t="shared" si="13"/>
        <v>49.705801581133905</v>
      </c>
      <c r="AG46" s="50"/>
      <c r="AH46" s="26">
        <f t="shared" si="2"/>
        <v>51.35009639347346</v>
      </c>
      <c r="AI46" s="27">
        <f t="shared" si="10"/>
        <v>91.23189379641586</v>
      </c>
      <c r="AJ46" s="45">
        <f t="shared" si="16"/>
        <v>4.7771204680921</v>
      </c>
      <c r="AK46" s="30">
        <v>2002</v>
      </c>
      <c r="AL46" s="29"/>
      <c r="AM46" s="29"/>
    </row>
    <row r="47" spans="2:39" ht="18">
      <c r="B47" s="17">
        <v>2004</v>
      </c>
      <c r="C47" s="18">
        <v>925887</v>
      </c>
      <c r="D47" s="18"/>
      <c r="E47" s="18">
        <v>710024</v>
      </c>
      <c r="F47" s="20"/>
      <c r="G47" s="22">
        <f t="shared" si="7"/>
        <v>76.68581587169925</v>
      </c>
      <c r="H47" s="43"/>
      <c r="I47" s="18">
        <v>699114</v>
      </c>
      <c r="J47" s="23">
        <f t="shared" si="8"/>
        <v>98.4634322220094</v>
      </c>
      <c r="K47" s="18">
        <v>595668</v>
      </c>
      <c r="L47" s="152">
        <f t="shared" si="14"/>
        <v>83.89406555271371</v>
      </c>
      <c r="M47" s="22">
        <f t="shared" si="9"/>
        <v>85.2032715694436</v>
      </c>
      <c r="N47" s="18">
        <v>220210</v>
      </c>
      <c r="O47" s="18"/>
      <c r="P47" s="18"/>
      <c r="Q47" s="18"/>
      <c r="R47" s="18"/>
      <c r="S47" s="23">
        <f t="shared" si="0"/>
        <v>36.96857981291592</v>
      </c>
      <c r="T47" s="44">
        <f t="shared" si="12"/>
        <v>31.498439453365258</v>
      </c>
      <c r="U47" s="18">
        <v>638474</v>
      </c>
      <c r="V47" s="24">
        <f t="shared" si="3"/>
        <v>68.95809099814556</v>
      </c>
      <c r="W47" s="18">
        <f t="shared" si="4"/>
        <v>42806</v>
      </c>
      <c r="X47" s="24">
        <f t="shared" si="5"/>
        <v>7.186217826037322</v>
      </c>
      <c r="Y47" s="23">
        <f t="shared" si="15"/>
        <v>89.92287584645025</v>
      </c>
      <c r="Z47" s="23">
        <f t="shared" si="11"/>
        <v>91.32616425933395</v>
      </c>
      <c r="AA47" s="18">
        <v>456096</v>
      </c>
      <c r="AB47" s="49" t="s">
        <v>41</v>
      </c>
      <c r="AC47" s="18">
        <v>100184</v>
      </c>
      <c r="AD47" s="18"/>
      <c r="AE47" s="22">
        <f t="shared" si="1"/>
        <v>71.43532861165842</v>
      </c>
      <c r="AF47" s="44">
        <f t="shared" si="13"/>
        <v>65.23914554707815</v>
      </c>
      <c r="AG47" s="50">
        <f aca="true" t="shared" si="17" ref="AG47:AG54">(AC47/AA47)*100</f>
        <v>21.965551112046587</v>
      </c>
      <c r="AH47" s="26">
        <f t="shared" si="2"/>
        <v>48.281502139900375</v>
      </c>
      <c r="AI47" s="27">
        <f t="shared" si="10"/>
        <v>91.32616425933395</v>
      </c>
      <c r="AJ47" s="45">
        <f t="shared" si="16"/>
        <v>6.196183064580268</v>
      </c>
      <c r="AK47" s="17">
        <v>2004</v>
      </c>
      <c r="AL47" s="29"/>
      <c r="AM47" s="29"/>
    </row>
    <row r="48" spans="2:39" ht="18">
      <c r="B48" s="30">
        <v>2006</v>
      </c>
      <c r="C48" s="18">
        <v>946230</v>
      </c>
      <c r="D48" s="18"/>
      <c r="E48" s="18">
        <v>731365</v>
      </c>
      <c r="F48" s="20"/>
      <c r="G48" s="22">
        <f t="shared" si="7"/>
        <v>77.29251873223212</v>
      </c>
      <c r="H48" s="43"/>
      <c r="I48" s="18">
        <v>720447</v>
      </c>
      <c r="J48" s="23">
        <f t="shared" si="8"/>
        <v>98.50717494000943</v>
      </c>
      <c r="K48" s="18">
        <v>626853</v>
      </c>
      <c r="L48" s="152">
        <f t="shared" si="14"/>
        <v>85.71000799874207</v>
      </c>
      <c r="M48" s="22">
        <f t="shared" si="9"/>
        <v>87.00889864209303</v>
      </c>
      <c r="N48" s="18">
        <v>214840</v>
      </c>
      <c r="O48" s="18"/>
      <c r="P48" s="18"/>
      <c r="Q48" s="18"/>
      <c r="R48" s="18"/>
      <c r="S48" s="23">
        <f t="shared" si="0"/>
        <v>34.27278803802486</v>
      </c>
      <c r="T48" s="44">
        <f t="shared" si="12"/>
        <v>29.82037540582444</v>
      </c>
      <c r="U48" s="18">
        <v>649436</v>
      </c>
      <c r="V48" s="24">
        <f t="shared" si="3"/>
        <v>68.63405303150397</v>
      </c>
      <c r="W48" s="18">
        <f t="shared" si="4"/>
        <v>22583</v>
      </c>
      <c r="X48" s="24">
        <f t="shared" si="5"/>
        <v>3.6025990144419824</v>
      </c>
      <c r="Y48" s="23">
        <f t="shared" si="15"/>
        <v>88.79779590218291</v>
      </c>
      <c r="Z48" s="23">
        <f t="shared" si="11"/>
        <v>90.1434803670499</v>
      </c>
      <c r="AA48" s="18">
        <v>411061</v>
      </c>
      <c r="AB48" s="18">
        <v>130789</v>
      </c>
      <c r="AC48" s="18">
        <v>121255</v>
      </c>
      <c r="AD48" s="23">
        <f>(AC48/AB48)*100</f>
        <v>92.71039613423147</v>
      </c>
      <c r="AE48" s="22">
        <f t="shared" si="1"/>
        <v>63.29507449540832</v>
      </c>
      <c r="AF48" s="44">
        <f t="shared" si="13"/>
        <v>57.05638305107801</v>
      </c>
      <c r="AG48" s="50">
        <f t="shared" si="17"/>
        <v>29.498055033194586</v>
      </c>
      <c r="AH48" s="26">
        <f t="shared" si="2"/>
        <v>52.2647490275166</v>
      </c>
      <c r="AI48" s="27">
        <f t="shared" si="10"/>
        <v>90.1434803670499</v>
      </c>
      <c r="AJ48" s="45">
        <f t="shared" si="16"/>
        <v>6.238691444330314</v>
      </c>
      <c r="AK48" s="30">
        <v>2006</v>
      </c>
      <c r="AL48" s="29"/>
      <c r="AM48" s="29"/>
    </row>
    <row r="49" spans="2:39" ht="18">
      <c r="B49" s="17">
        <v>2008</v>
      </c>
      <c r="C49" s="51">
        <v>968035</v>
      </c>
      <c r="D49" s="18"/>
      <c r="E49" s="51">
        <v>749775</v>
      </c>
      <c r="F49" s="20"/>
      <c r="G49" s="22">
        <f t="shared" si="7"/>
        <v>77.45329456063055</v>
      </c>
      <c r="H49" s="43"/>
      <c r="I49" s="18">
        <v>741326</v>
      </c>
      <c r="J49" s="23">
        <f t="shared" si="8"/>
        <v>98.87312860524824</v>
      </c>
      <c r="K49" s="18">
        <v>630633</v>
      </c>
      <c r="L49" s="152">
        <f t="shared" si="14"/>
        <v>84.10963288986696</v>
      </c>
      <c r="M49" s="22">
        <f t="shared" si="9"/>
        <v>85.06824258153632</v>
      </c>
      <c r="N49" s="18">
        <v>285215</v>
      </c>
      <c r="O49" s="18">
        <v>109545</v>
      </c>
      <c r="P49" s="18">
        <v>96729</v>
      </c>
      <c r="Q49" s="52">
        <f>(P49/O49)*100</f>
        <v>88.30069834314665</v>
      </c>
      <c r="R49" s="23">
        <f>(P49/N49)*100</f>
        <v>33.91441544098312</v>
      </c>
      <c r="S49" s="23">
        <f t="shared" si="0"/>
        <v>45.22678007652628</v>
      </c>
      <c r="T49" s="44">
        <f t="shared" si="12"/>
        <v>38.473626987317324</v>
      </c>
      <c r="U49" s="18">
        <v>668085</v>
      </c>
      <c r="V49" s="24">
        <f t="shared" si="3"/>
        <v>69.0145500937466</v>
      </c>
      <c r="W49" s="18">
        <f t="shared" si="4"/>
        <v>37452</v>
      </c>
      <c r="X49" s="24">
        <f t="shared" si="5"/>
        <v>5.938794829956567</v>
      </c>
      <c r="Y49" s="23">
        <f t="shared" si="15"/>
        <v>89.10473141942583</v>
      </c>
      <c r="Z49" s="23">
        <f t="shared" si="11"/>
        <v>90.12027097390352</v>
      </c>
      <c r="AA49" s="18">
        <v>497599</v>
      </c>
      <c r="AB49" s="18">
        <v>221045</v>
      </c>
      <c r="AC49" s="18">
        <v>212012</v>
      </c>
      <c r="AD49" s="52">
        <f aca="true" t="shared" si="18" ref="AD49:AD54">(AC49/AB49)*100</f>
        <v>95.91350177565654</v>
      </c>
      <c r="AE49" s="22">
        <f t="shared" si="1"/>
        <v>74.48139084098581</v>
      </c>
      <c r="AF49" s="44">
        <f t="shared" si="13"/>
        <v>67.12283125102856</v>
      </c>
      <c r="AG49" s="50">
        <f t="shared" si="17"/>
        <v>42.606998808277346</v>
      </c>
      <c r="AH49" s="26">
        <f t="shared" si="2"/>
        <v>57.318242199039794</v>
      </c>
      <c r="AI49" s="27">
        <f t="shared" si="10"/>
        <v>90.12027097390352</v>
      </c>
      <c r="AJ49" s="45">
        <f t="shared" si="16"/>
        <v>7.3585595899572525</v>
      </c>
      <c r="AK49" s="17">
        <v>2008</v>
      </c>
      <c r="AL49" s="29"/>
      <c r="AM49" s="29"/>
    </row>
    <row r="50" spans="2:39" ht="18">
      <c r="B50" s="53">
        <v>2010</v>
      </c>
      <c r="C50" s="54">
        <v>990722</v>
      </c>
      <c r="D50" s="137"/>
      <c r="E50" s="146">
        <v>767329</v>
      </c>
      <c r="F50" s="141"/>
      <c r="G50" s="22">
        <f>(E50/C50)*100</f>
        <v>77.45149497033476</v>
      </c>
      <c r="H50" s="43"/>
      <c r="I50" s="18">
        <f>E50*0.988</f>
        <v>758121.052</v>
      </c>
      <c r="J50" s="23">
        <f>(I50/E50)*100</f>
        <v>98.8</v>
      </c>
      <c r="K50" s="18">
        <v>639309</v>
      </c>
      <c r="L50" s="152">
        <f t="shared" si="14"/>
        <v>83.3161525238848</v>
      </c>
      <c r="M50" s="22">
        <f t="shared" si="9"/>
        <v>84.32808959907369</v>
      </c>
      <c r="N50" s="18">
        <v>206791</v>
      </c>
      <c r="O50" s="18">
        <v>143161</v>
      </c>
      <c r="P50" s="18">
        <v>112204</v>
      </c>
      <c r="Q50" s="23">
        <f>(P50/O50)*100</f>
        <v>78.37609404795998</v>
      </c>
      <c r="R50" s="23">
        <f>(P50/N50)*100</f>
        <v>54.25961478014033</v>
      </c>
      <c r="S50" s="23">
        <f t="shared" si="0"/>
        <v>32.34601734059743</v>
      </c>
      <c r="T50" s="44">
        <f t="shared" si="12"/>
        <v>27.276778484710906</v>
      </c>
      <c r="U50" s="18">
        <v>651335</v>
      </c>
      <c r="V50" s="24">
        <f t="shared" si="3"/>
        <v>65.74346789513102</v>
      </c>
      <c r="W50" s="18">
        <f t="shared" si="4"/>
        <v>12026</v>
      </c>
      <c r="X50" s="24">
        <f t="shared" si="5"/>
        <v>1.8810934931308647</v>
      </c>
      <c r="Y50" s="23">
        <f t="shared" si="15"/>
        <v>84.88340724773859</v>
      </c>
      <c r="Z50" s="23">
        <f t="shared" si="11"/>
        <v>85.91437980540341</v>
      </c>
      <c r="AA50" s="18">
        <v>367096</v>
      </c>
      <c r="AB50" s="18">
        <v>190057</v>
      </c>
      <c r="AC50" s="18">
        <v>173039</v>
      </c>
      <c r="AD50" s="23">
        <f t="shared" si="18"/>
        <v>91.0458441414944</v>
      </c>
      <c r="AE50" s="22">
        <f t="shared" si="1"/>
        <v>56.360551789785596</v>
      </c>
      <c r="AF50" s="44">
        <f t="shared" si="13"/>
        <v>48.42181852509749</v>
      </c>
      <c r="AG50" s="50">
        <f t="shared" si="17"/>
        <v>47.13726109791444</v>
      </c>
      <c r="AH50" s="26">
        <f t="shared" si="2"/>
        <v>56.33158628805543</v>
      </c>
      <c r="AI50" s="27">
        <f t="shared" si="10"/>
        <v>85.91437980540341</v>
      </c>
      <c r="AJ50" s="45">
        <f t="shared" si="16"/>
        <v>7.9387332646881035</v>
      </c>
      <c r="AK50" s="30">
        <v>2010</v>
      </c>
      <c r="AL50" s="29"/>
      <c r="AM50" s="29"/>
    </row>
    <row r="51" spans="2:39" ht="18">
      <c r="B51" s="55">
        <v>2012</v>
      </c>
      <c r="C51" s="54">
        <v>1003754</v>
      </c>
      <c r="D51" s="137"/>
      <c r="E51" s="146">
        <v>780875</v>
      </c>
      <c r="F51" s="141"/>
      <c r="G51" s="22">
        <f>(E51/C51)*100</f>
        <v>77.79545585870642</v>
      </c>
      <c r="H51" s="43"/>
      <c r="I51" s="18">
        <f>E51*0.988</f>
        <v>771504.5</v>
      </c>
      <c r="J51" s="23">
        <f>(I51/E51)*100</f>
        <v>98.8</v>
      </c>
      <c r="K51" s="18">
        <v>642308</v>
      </c>
      <c r="L51" s="152">
        <f t="shared" si="14"/>
        <v>82.25490635505042</v>
      </c>
      <c r="M51" s="22">
        <f t="shared" si="9"/>
        <v>83.25395380065832</v>
      </c>
      <c r="N51" s="18">
        <v>238771</v>
      </c>
      <c r="O51" s="18">
        <v>190116</v>
      </c>
      <c r="P51" s="18">
        <v>146551</v>
      </c>
      <c r="Q51" s="52">
        <f>(P51/O51)*100</f>
        <v>77.08504281596498</v>
      </c>
      <c r="R51" s="23">
        <f>(P51/N51)*100</f>
        <v>61.37721917653316</v>
      </c>
      <c r="S51" s="23">
        <f t="shared" si="0"/>
        <v>37.17391033585133</v>
      </c>
      <c r="T51" s="44">
        <f t="shared" si="12"/>
        <v>30.948750136907822</v>
      </c>
      <c r="U51" s="18">
        <v>681608</v>
      </c>
      <c r="V51" s="24">
        <f t="shared" si="3"/>
        <v>67.90588132151902</v>
      </c>
      <c r="W51" s="18">
        <f t="shared" si="4"/>
        <v>39300</v>
      </c>
      <c r="X51" s="24">
        <f t="shared" si="5"/>
        <v>6.118559943204818</v>
      </c>
      <c r="Y51" s="23">
        <f t="shared" si="15"/>
        <v>87.28772210661117</v>
      </c>
      <c r="Z51" s="23">
        <f t="shared" si="11"/>
        <v>88.34789686903964</v>
      </c>
      <c r="AA51" s="18">
        <v>486573</v>
      </c>
      <c r="AB51" s="18">
        <v>314329</v>
      </c>
      <c r="AC51" s="18">
        <v>289920</v>
      </c>
      <c r="AD51" s="52">
        <f t="shared" si="18"/>
        <v>92.23456951156273</v>
      </c>
      <c r="AE51" s="22">
        <f t="shared" si="1"/>
        <v>71.38604593842796</v>
      </c>
      <c r="AF51" s="44">
        <f t="shared" si="13"/>
        <v>63.0680702445676</v>
      </c>
      <c r="AG51" s="50">
        <f t="shared" si="17"/>
        <v>59.584070632772466</v>
      </c>
      <c r="AH51" s="26">
        <f t="shared" si="2"/>
        <v>49.0719789219706</v>
      </c>
      <c r="AI51" s="27">
        <f t="shared" si="10"/>
        <v>88.34789686903964</v>
      </c>
      <c r="AJ51" s="45">
        <f t="shared" si="16"/>
        <v>8.317975693860355</v>
      </c>
      <c r="AK51" s="17">
        <v>2012</v>
      </c>
      <c r="AL51" s="29"/>
      <c r="AM51" s="29"/>
    </row>
    <row r="52" spans="2:39" ht="18" customHeight="1">
      <c r="B52" s="53">
        <v>2014</v>
      </c>
      <c r="C52" s="54">
        <v>1021891</v>
      </c>
      <c r="D52" s="137"/>
      <c r="E52" s="146">
        <v>798303</v>
      </c>
      <c r="F52" s="142"/>
      <c r="G52" s="45">
        <f>(E52/C52)*100</f>
        <v>78.1201713294275</v>
      </c>
      <c r="H52" s="54"/>
      <c r="I52" s="18">
        <f>E52*0.988</f>
        <v>788723.364</v>
      </c>
      <c r="J52" s="23">
        <f>(I52/E52)*100</f>
        <v>98.79999999999998</v>
      </c>
      <c r="K52" s="18">
        <v>659929</v>
      </c>
      <c r="L52" s="152">
        <f t="shared" si="14"/>
        <v>82.6664812734012</v>
      </c>
      <c r="M52" s="22">
        <f t="shared" si="9"/>
        <v>83.6705276046571</v>
      </c>
      <c r="N52" s="18">
        <v>218882</v>
      </c>
      <c r="O52" s="18">
        <v>200883</v>
      </c>
      <c r="P52" s="18">
        <v>148561</v>
      </c>
      <c r="Q52" s="23">
        <f>(P52/O52)*100</f>
        <v>73.95399312037355</v>
      </c>
      <c r="R52" s="23">
        <f>(P52/N52)*100</f>
        <v>67.87264370756846</v>
      </c>
      <c r="S52" s="23">
        <f t="shared" si="0"/>
        <v>33.16750741367632</v>
      </c>
      <c r="T52" s="26">
        <f t="shared" si="12"/>
        <v>27.751428446336735</v>
      </c>
      <c r="U52" s="18">
        <v>674264</v>
      </c>
      <c r="V52" s="24">
        <f t="shared" si="3"/>
        <v>65.98198829425056</v>
      </c>
      <c r="W52" s="18">
        <f t="shared" si="4"/>
        <v>14335</v>
      </c>
      <c r="X52" s="24">
        <f t="shared" si="5"/>
        <v>2.1722033733931982</v>
      </c>
      <c r="Y52" s="23">
        <f t="shared" si="15"/>
        <v>84.46216536828747</v>
      </c>
      <c r="Z52" s="23">
        <f t="shared" si="11"/>
        <v>85.48802162782134</v>
      </c>
      <c r="AA52" s="18">
        <v>373403</v>
      </c>
      <c r="AB52" s="18">
        <v>253800</v>
      </c>
      <c r="AC52" s="18">
        <v>225136</v>
      </c>
      <c r="AD52" s="23">
        <f t="shared" si="18"/>
        <v>88.70606776989756</v>
      </c>
      <c r="AE52" s="22">
        <f t="shared" si="1"/>
        <v>55.37934696202081</v>
      </c>
      <c r="AF52" s="56">
        <f t="shared" si="13"/>
        <v>47.342708108238575</v>
      </c>
      <c r="AG52" s="50">
        <f t="shared" si="17"/>
        <v>60.29303460336419</v>
      </c>
      <c r="AH52" s="57">
        <f t="shared" si="2"/>
        <v>58.61816857390005</v>
      </c>
      <c r="AI52" s="26">
        <f t="shared" si="10"/>
        <v>85.48802162782134</v>
      </c>
      <c r="AJ52" s="45">
        <f t="shared" si="16"/>
        <v>8.036638853782236</v>
      </c>
      <c r="AK52" s="30">
        <v>2014</v>
      </c>
      <c r="AL52" s="29"/>
      <c r="AM52" s="29"/>
    </row>
    <row r="53" spans="2:39" s="58" customFormat="1" ht="18.75" customHeight="1">
      <c r="B53" s="59" t="s">
        <v>42</v>
      </c>
      <c r="C53" s="54">
        <v>1040863</v>
      </c>
      <c r="D53" s="138"/>
      <c r="E53" s="146">
        <v>812906</v>
      </c>
      <c r="F53" s="143"/>
      <c r="G53" s="45">
        <f>(E53/C53)*100</f>
        <v>78.09923111879277</v>
      </c>
      <c r="H53" s="60"/>
      <c r="I53" s="149">
        <v>799400</v>
      </c>
      <c r="J53" s="61">
        <f>(I53/E53)*100</f>
        <v>98.33855328906417</v>
      </c>
      <c r="K53" s="62">
        <v>648764</v>
      </c>
      <c r="L53" s="152">
        <f t="shared" si="14"/>
        <v>79.80799748064352</v>
      </c>
      <c r="M53" s="63">
        <f t="shared" si="9"/>
        <v>81.1563672754566</v>
      </c>
      <c r="N53" s="60">
        <v>293548</v>
      </c>
      <c r="O53" s="60">
        <v>250625</v>
      </c>
      <c r="P53" s="64">
        <v>205204</v>
      </c>
      <c r="Q53" s="52">
        <f>(P53/O53)*100</f>
        <v>81.87690773067332</v>
      </c>
      <c r="R53" s="65">
        <f>(P53/N53)*100</f>
        <v>69.90475152274927</v>
      </c>
      <c r="S53" s="65">
        <f t="shared" si="0"/>
        <v>45.247270193783876</v>
      </c>
      <c r="T53" s="66">
        <f t="shared" si="12"/>
        <v>36.72104078058544</v>
      </c>
      <c r="U53" s="64">
        <v>694370</v>
      </c>
      <c r="V53" s="24">
        <f t="shared" si="3"/>
        <v>66.71098886212691</v>
      </c>
      <c r="W53" s="18">
        <f t="shared" si="4"/>
        <v>45606</v>
      </c>
      <c r="X53" s="67">
        <f t="shared" si="5"/>
        <v>7.029674889482155</v>
      </c>
      <c r="Y53" s="23">
        <f t="shared" si="15"/>
        <v>85.41824023933886</v>
      </c>
      <c r="Z53" s="68">
        <f t="shared" si="11"/>
        <v>86.86139604703527</v>
      </c>
      <c r="AA53" s="64">
        <v>516901</v>
      </c>
      <c r="AB53" s="64">
        <v>356583</v>
      </c>
      <c r="AC53" s="64">
        <v>337926</v>
      </c>
      <c r="AD53" s="52">
        <f t="shared" si="18"/>
        <v>94.76783806294748</v>
      </c>
      <c r="AE53" s="68">
        <f t="shared" si="1"/>
        <v>74.44172415282918</v>
      </c>
      <c r="AF53" s="69">
        <f t="shared" si="13"/>
        <v>64.66112084063047</v>
      </c>
      <c r="AG53" s="68">
        <f t="shared" si="17"/>
        <v>65.37538135929317</v>
      </c>
      <c r="AH53" s="67">
        <f t="shared" si="2"/>
        <v>56.78998492941588</v>
      </c>
      <c r="AI53" s="70">
        <f t="shared" si="10"/>
        <v>86.86139604703527</v>
      </c>
      <c r="AJ53" s="65">
        <f t="shared" si="16"/>
        <v>9.780603312198707</v>
      </c>
      <c r="AK53" s="71" t="s">
        <v>43</v>
      </c>
      <c r="AL53" s="72"/>
      <c r="AM53" s="72"/>
    </row>
    <row r="54" spans="1:40" s="72" customFormat="1" ht="18.75" customHeight="1">
      <c r="A54" s="73"/>
      <c r="B54" s="74" t="s">
        <v>44</v>
      </c>
      <c r="C54" s="54">
        <v>1053890</v>
      </c>
      <c r="D54" s="139"/>
      <c r="E54" s="146">
        <v>823847</v>
      </c>
      <c r="F54" s="144"/>
      <c r="G54" s="75">
        <f>(E54/C54)*100</f>
        <v>78.17201036161269</v>
      </c>
      <c r="H54" s="76"/>
      <c r="I54" s="149">
        <v>810200</v>
      </c>
      <c r="J54" s="77">
        <f>(I54/E54)*100</f>
        <v>98.34350310191091</v>
      </c>
      <c r="K54" s="78"/>
      <c r="L54" s="152"/>
      <c r="M54" s="63"/>
      <c r="N54" s="79"/>
      <c r="O54" s="79"/>
      <c r="P54" s="80"/>
      <c r="Q54" s="52"/>
      <c r="R54" s="65"/>
      <c r="S54" s="65"/>
      <c r="T54" s="81"/>
      <c r="U54" s="82">
        <v>700428</v>
      </c>
      <c r="V54" s="42">
        <f t="shared" si="3"/>
        <v>66.46120562867092</v>
      </c>
      <c r="W54" s="64"/>
      <c r="X54" s="67"/>
      <c r="Y54" s="23">
        <f t="shared" si="15"/>
        <v>85.01918438739231</v>
      </c>
      <c r="Z54" s="68">
        <f t="shared" si="11"/>
        <v>86.45124660577636</v>
      </c>
      <c r="AA54" s="64">
        <v>379763</v>
      </c>
      <c r="AB54" s="64">
        <v>359279</v>
      </c>
      <c r="AC54" s="64">
        <v>276203</v>
      </c>
      <c r="AD54" s="68">
        <f t="shared" si="18"/>
        <v>76.87702314914037</v>
      </c>
      <c r="AE54" s="68">
        <f t="shared" si="1"/>
        <v>54.218706276733656</v>
      </c>
      <c r="AF54" s="69">
        <f t="shared" si="13"/>
        <v>46.87274746976055</v>
      </c>
      <c r="AG54" s="68">
        <f t="shared" si="17"/>
        <v>72.7303607776429</v>
      </c>
      <c r="AH54" s="67"/>
      <c r="AI54" s="70">
        <f t="shared" si="10"/>
        <v>86.45124660577636</v>
      </c>
      <c r="AJ54" s="65">
        <f t="shared" si="16"/>
        <v>7.345958806973108</v>
      </c>
      <c r="AK54" s="83" t="s">
        <v>45</v>
      </c>
      <c r="AM54" s="84" t="s">
        <v>46</v>
      </c>
      <c r="AN54" s="85"/>
    </row>
    <row r="55" spans="2:39" s="86" customFormat="1" ht="18.75" customHeight="1">
      <c r="B55" s="87" t="s">
        <v>47</v>
      </c>
      <c r="C55" s="133">
        <v>1062305</v>
      </c>
      <c r="D55" s="140"/>
      <c r="E55" s="146">
        <v>832871</v>
      </c>
      <c r="F55" s="145"/>
      <c r="G55" s="50">
        <f>(E55/C55)*100</f>
        <v>78.40224794197523</v>
      </c>
      <c r="H55" s="79"/>
      <c r="I55" s="149">
        <v>819100</v>
      </c>
      <c r="J55" s="89">
        <f>(I55/E55)*100</f>
        <v>98.34656267297096</v>
      </c>
      <c r="K55" s="78">
        <v>679333</v>
      </c>
      <c r="L55" s="152">
        <f t="shared" si="14"/>
        <v>81.56521237982834</v>
      </c>
      <c r="M55" s="63">
        <f t="shared" si="9"/>
        <v>82.93651568795019</v>
      </c>
      <c r="N55" s="79">
        <v>282704</v>
      </c>
      <c r="O55" s="79">
        <v>360912</v>
      </c>
      <c r="P55" s="80">
        <v>221268</v>
      </c>
      <c r="Q55" s="52">
        <f>(P55/O55)*100</f>
        <v>61.30801968346855</v>
      </c>
      <c r="R55" s="65">
        <f>(P55/N55)*100</f>
        <v>78.26843624426962</v>
      </c>
      <c r="S55" s="65">
        <f>(N55/K55)*100</f>
        <v>41.61493700438518</v>
      </c>
      <c r="T55" s="66">
        <f>(N55/I55)*100</f>
        <v>34.51397875717251</v>
      </c>
      <c r="U55" s="80">
        <v>711844</v>
      </c>
      <c r="V55" s="42">
        <f t="shared" si="3"/>
        <v>67.00938054513534</v>
      </c>
      <c r="W55" s="64"/>
      <c r="X55" s="90"/>
      <c r="Y55" s="23">
        <f t="shared" si="15"/>
        <v>85.46869803366907</v>
      </c>
      <c r="Z55" s="91">
        <f t="shared" si="11"/>
        <v>86.90562812843365</v>
      </c>
      <c r="AA55" s="80">
        <v>509122</v>
      </c>
      <c r="AB55" s="80"/>
      <c r="AC55" s="80"/>
      <c r="AD55" s="91"/>
      <c r="AE55" s="91">
        <f t="shared" si="1"/>
        <v>71.52156933260659</v>
      </c>
      <c r="AF55" s="69">
        <f t="shared" si="13"/>
        <v>62.15626907581492</v>
      </c>
      <c r="AG55" s="91"/>
      <c r="AH55" s="90"/>
      <c r="AI55" s="70">
        <f t="shared" si="10"/>
        <v>86.90562812843365</v>
      </c>
      <c r="AJ55" s="92">
        <f t="shared" si="16"/>
        <v>9.36530025679167</v>
      </c>
      <c r="AK55" s="93" t="s">
        <v>48</v>
      </c>
      <c r="AL55" s="94"/>
      <c r="AM55" s="94"/>
    </row>
    <row r="56" spans="2:39" s="86" customFormat="1" ht="18.75" customHeight="1">
      <c r="B56" s="87" t="s">
        <v>23</v>
      </c>
      <c r="C56" s="147">
        <v>1071600</v>
      </c>
      <c r="D56" s="134"/>
      <c r="E56" s="148">
        <v>841100</v>
      </c>
      <c r="F56" s="88"/>
      <c r="G56" s="50">
        <f>(E56/C56)*100</f>
        <v>78.49010824934678</v>
      </c>
      <c r="H56" s="79"/>
      <c r="I56" s="149">
        <v>827200</v>
      </c>
      <c r="J56" s="89">
        <f>(I56/E56)*100</f>
        <v>98.34740221138985</v>
      </c>
      <c r="K56" s="78"/>
      <c r="L56" s="78"/>
      <c r="M56" s="63"/>
      <c r="N56" s="79"/>
      <c r="O56" s="79"/>
      <c r="P56" s="80"/>
      <c r="Q56" s="52"/>
      <c r="R56" s="65"/>
      <c r="S56" s="65"/>
      <c r="T56" s="66"/>
      <c r="U56" s="80">
        <v>681904</v>
      </c>
      <c r="V56" s="42">
        <f t="shared" si="3"/>
        <v>63.63419186263531</v>
      </c>
      <c r="W56" s="80"/>
      <c r="X56" s="90"/>
      <c r="Y56" s="23">
        <f t="shared" si="15"/>
        <v>81.07288075139698</v>
      </c>
      <c r="Z56" s="91">
        <f t="shared" si="11"/>
        <v>82.43520309477756</v>
      </c>
      <c r="AA56" s="135" t="s">
        <v>25</v>
      </c>
      <c r="AB56" s="80"/>
      <c r="AC56" s="80"/>
      <c r="AD56" s="91"/>
      <c r="AE56" s="91"/>
      <c r="AF56" s="90"/>
      <c r="AG56" s="91"/>
      <c r="AH56" s="90"/>
      <c r="AI56" s="81"/>
      <c r="AJ56" s="92"/>
      <c r="AK56" s="93"/>
      <c r="AL56" s="94"/>
      <c r="AM56" s="94"/>
    </row>
    <row r="57" spans="2:39" s="86" customFormat="1" ht="18.75" customHeight="1">
      <c r="B57" s="87" t="s">
        <v>24</v>
      </c>
      <c r="C57" s="147">
        <v>1081000</v>
      </c>
      <c r="D57" s="134"/>
      <c r="E57" s="150">
        <v>849500</v>
      </c>
      <c r="F57" s="88"/>
      <c r="G57" s="50">
        <f>(E57/C57)*100</f>
        <v>78.58464384828862</v>
      </c>
      <c r="H57" s="79"/>
      <c r="I57" s="149">
        <v>835500</v>
      </c>
      <c r="J57" s="89">
        <f>(I57/E57)*100</f>
        <v>98.35197174808711</v>
      </c>
      <c r="K57" s="78"/>
      <c r="L57" s="78"/>
      <c r="M57" s="63"/>
      <c r="N57" s="79"/>
      <c r="O57" s="79"/>
      <c r="P57" s="80"/>
      <c r="Q57" s="52"/>
      <c r="R57" s="65"/>
      <c r="S57" s="65"/>
      <c r="T57" s="66"/>
      <c r="U57" s="80"/>
      <c r="V57" s="80"/>
      <c r="W57" s="80"/>
      <c r="X57" s="90"/>
      <c r="Y57" s="90"/>
      <c r="Z57" s="91"/>
      <c r="AA57" s="80"/>
      <c r="AB57" s="80"/>
      <c r="AC57" s="80"/>
      <c r="AD57" s="91"/>
      <c r="AE57" s="91"/>
      <c r="AF57" s="90"/>
      <c r="AG57" s="91"/>
      <c r="AH57" s="90"/>
      <c r="AI57" s="81"/>
      <c r="AJ57" s="92"/>
      <c r="AK57" s="93"/>
      <c r="AL57" s="94"/>
      <c r="AM57" s="94"/>
    </row>
    <row r="58" spans="2:36" s="58" customFormat="1" ht="18.75" customHeight="1">
      <c r="B58" s="96"/>
      <c r="C58" s="95"/>
      <c r="D58" s="96"/>
      <c r="E58" s="97"/>
      <c r="F58" s="98"/>
      <c r="G58" s="99"/>
      <c r="H58" s="97"/>
      <c r="I58" s="100"/>
      <c r="J58" s="101"/>
      <c r="K58" s="102"/>
      <c r="L58" s="102"/>
      <c r="M58" s="103"/>
      <c r="N58" s="104"/>
      <c r="O58" s="104"/>
      <c r="T58" s="105"/>
      <c r="AF58" s="105"/>
      <c r="AI58" s="105"/>
      <c r="AJ58" s="106"/>
    </row>
    <row r="59" spans="2:36" s="58" customFormat="1" ht="18.75" customHeight="1">
      <c r="B59" s="128" t="s">
        <v>49</v>
      </c>
      <c r="C59" s="129"/>
      <c r="D59" s="129"/>
      <c r="E59" s="129"/>
      <c r="F59" s="129"/>
      <c r="G59" s="129"/>
      <c r="H59" s="129"/>
      <c r="I59" s="129"/>
      <c r="J59" s="129"/>
      <c r="K59" s="129"/>
      <c r="L59" s="129"/>
      <c r="M59" s="129"/>
      <c r="N59" s="129"/>
      <c r="O59" s="104"/>
      <c r="T59" s="105"/>
      <c r="AF59" s="105"/>
      <c r="AI59" s="105"/>
      <c r="AJ59" s="106"/>
    </row>
    <row r="60" spans="2:36" s="58" customFormat="1" ht="18.75" customHeight="1">
      <c r="B60" s="128" t="s">
        <v>50</v>
      </c>
      <c r="C60" s="129"/>
      <c r="D60" s="129"/>
      <c r="E60" s="129"/>
      <c r="F60" s="129"/>
      <c r="G60" s="129"/>
      <c r="H60" s="129"/>
      <c r="I60" s="129"/>
      <c r="J60" s="129"/>
      <c r="K60" s="129"/>
      <c r="L60" s="129"/>
      <c r="M60" s="129"/>
      <c r="N60" s="107"/>
      <c r="O60" s="104"/>
      <c r="P60" s="132"/>
      <c r="Q60"/>
      <c r="T60" s="105"/>
      <c r="AF60" s="105"/>
      <c r="AI60" s="105"/>
      <c r="AJ60" s="106"/>
    </row>
    <row r="61" spans="2:36" s="58" customFormat="1" ht="18.75" customHeight="1">
      <c r="B61" s="128" t="s">
        <v>26</v>
      </c>
      <c r="C61" s="130"/>
      <c r="D61" s="130"/>
      <c r="E61" s="130"/>
      <c r="F61" s="130"/>
      <c r="G61" s="130"/>
      <c r="H61" s="130"/>
      <c r="I61" s="130"/>
      <c r="J61" s="130"/>
      <c r="K61" s="108"/>
      <c r="L61" s="108"/>
      <c r="M61" s="108"/>
      <c r="N61" s="107"/>
      <c r="O61" s="104"/>
      <c r="Q61"/>
      <c r="T61" s="105"/>
      <c r="AF61" s="105"/>
      <c r="AI61" s="105"/>
      <c r="AJ61" s="106"/>
    </row>
    <row r="62" spans="2:36" s="109" customFormat="1" ht="18.75" customHeight="1">
      <c r="B62" s="124" t="s">
        <v>27</v>
      </c>
      <c r="C62" s="131"/>
      <c r="D62" s="131"/>
      <c r="E62" s="131"/>
      <c r="F62" s="131"/>
      <c r="G62" s="131"/>
      <c r="H62" s="131"/>
      <c r="I62" s="131"/>
      <c r="J62" s="131"/>
      <c r="K62" s="131"/>
      <c r="L62" s="131"/>
      <c r="M62" s="131"/>
      <c r="N62" s="131"/>
      <c r="O62" s="131"/>
      <c r="P62" s="131"/>
      <c r="Q62"/>
      <c r="R62" s="110"/>
      <c r="T62" s="111"/>
      <c r="AF62" s="112"/>
      <c r="AI62" s="112"/>
      <c r="AJ62" s="111"/>
    </row>
    <row r="63" spans="2:36" s="109" customFormat="1" ht="18.75" customHeight="1">
      <c r="B63" s="124" t="s">
        <v>5</v>
      </c>
      <c r="C63" s="131"/>
      <c r="D63" s="131"/>
      <c r="E63" s="131"/>
      <c r="F63" s="131"/>
      <c r="G63" s="131"/>
      <c r="H63" s="131"/>
      <c r="I63" s="131"/>
      <c r="J63" s="131"/>
      <c r="K63" s="131"/>
      <c r="L63" s="131"/>
      <c r="M63" s="131"/>
      <c r="N63" s="131"/>
      <c r="O63" s="131"/>
      <c r="P63" s="131"/>
      <c r="Q63"/>
      <c r="R63" s="110"/>
      <c r="T63" s="112"/>
      <c r="AF63" s="112"/>
      <c r="AI63" s="112"/>
      <c r="AJ63" s="111"/>
    </row>
    <row r="64" spans="2:36" s="109" customFormat="1" ht="18.75" customHeight="1">
      <c r="B64" s="124" t="s">
        <v>28</v>
      </c>
      <c r="C64" s="125"/>
      <c r="D64" s="125"/>
      <c r="E64" s="125"/>
      <c r="F64" s="125"/>
      <c r="G64" s="125"/>
      <c r="H64" s="125"/>
      <c r="I64" s="125"/>
      <c r="J64" s="125"/>
      <c r="K64" s="125"/>
      <c r="L64" s="125"/>
      <c r="M64" s="125"/>
      <c r="N64" s="125"/>
      <c r="O64" s="125"/>
      <c r="P64" s="125"/>
      <c r="Q64"/>
      <c r="R64" s="110"/>
      <c r="T64" s="112"/>
      <c r="AF64" s="112"/>
      <c r="AI64" s="112"/>
      <c r="AJ64" s="111"/>
    </row>
    <row r="65" spans="2:36" s="109" customFormat="1" ht="18.75" customHeight="1">
      <c r="B65" s="124" t="s">
        <v>29</v>
      </c>
      <c r="C65" s="125"/>
      <c r="D65" s="125"/>
      <c r="E65" s="125"/>
      <c r="F65" s="125"/>
      <c r="G65" s="125"/>
      <c r="H65" s="125"/>
      <c r="I65" s="125"/>
      <c r="J65" s="125"/>
      <c r="K65" s="125"/>
      <c r="L65" s="125"/>
      <c r="M65" s="125"/>
      <c r="N65" s="125"/>
      <c r="O65" s="125"/>
      <c r="P65" s="125"/>
      <c r="Q65"/>
      <c r="R65" s="110"/>
      <c r="T65" s="112"/>
      <c r="AF65" s="112"/>
      <c r="AI65" s="112"/>
      <c r="AJ65" s="111"/>
    </row>
    <row r="66" spans="2:36" s="109" customFormat="1" ht="18.75" customHeight="1">
      <c r="B66" s="126" t="s">
        <v>1</v>
      </c>
      <c r="C66" s="127"/>
      <c r="D66" s="127"/>
      <c r="E66" s="127"/>
      <c r="F66" s="127"/>
      <c r="G66" s="127"/>
      <c r="H66" s="127"/>
      <c r="I66" s="127"/>
      <c r="J66" s="127"/>
      <c r="K66" s="127"/>
      <c r="L66" s="127"/>
      <c r="M66" s="127"/>
      <c r="N66" s="113"/>
      <c r="O66" s="113"/>
      <c r="Q66"/>
      <c r="T66" s="112"/>
      <c r="AF66" s="112"/>
      <c r="AI66" s="112"/>
      <c r="AJ66" s="111"/>
    </row>
    <row r="67" spans="2:36" s="109" customFormat="1" ht="18.75" customHeight="1">
      <c r="B67" s="113"/>
      <c r="C67" s="113"/>
      <c r="D67" s="113"/>
      <c r="E67" s="114"/>
      <c r="F67" s="115"/>
      <c r="G67" s="116"/>
      <c r="H67" s="114"/>
      <c r="I67" s="114"/>
      <c r="J67" s="114"/>
      <c r="K67" s="113"/>
      <c r="L67" s="113"/>
      <c r="M67" s="117"/>
      <c r="N67" s="113"/>
      <c r="O67" s="113"/>
      <c r="Q67"/>
      <c r="T67" s="112"/>
      <c r="AF67" s="112"/>
      <c r="AI67" s="112"/>
      <c r="AJ67" s="111"/>
    </row>
    <row r="68" spans="2:16" ht="21" customHeight="1">
      <c r="B68" s="113"/>
      <c r="C68" s="113"/>
      <c r="D68" s="113"/>
      <c r="E68" s="114"/>
      <c r="F68" s="115"/>
      <c r="G68" s="116"/>
      <c r="H68" s="114"/>
      <c r="I68" s="114"/>
      <c r="J68" s="114"/>
      <c r="K68" s="113"/>
      <c r="L68" s="113"/>
      <c r="M68" s="117"/>
      <c r="N68" s="151"/>
      <c r="O68" s="113"/>
      <c r="P68" s="118"/>
    </row>
    <row r="69" spans="2:15" ht="21" customHeight="1">
      <c r="B69" s="113"/>
      <c r="C69" s="113"/>
      <c r="D69" s="113"/>
      <c r="E69" s="114"/>
      <c r="F69" s="115"/>
      <c r="G69" s="116"/>
      <c r="H69" s="114"/>
      <c r="I69" s="114"/>
      <c r="J69" s="121"/>
      <c r="K69" s="113"/>
      <c r="L69" s="113"/>
      <c r="M69" s="117"/>
      <c r="N69" s="113"/>
      <c r="O69" s="113"/>
    </row>
    <row r="70" spans="2:15" ht="21" customHeight="1">
      <c r="B70" s="113"/>
      <c r="C70" s="113"/>
      <c r="D70" s="113"/>
      <c r="E70" s="114"/>
      <c r="F70" s="115"/>
      <c r="G70" s="116"/>
      <c r="H70" s="114"/>
      <c r="I70" s="114"/>
      <c r="J70" s="114"/>
      <c r="K70" s="113"/>
      <c r="L70" s="113"/>
      <c r="M70" s="117"/>
      <c r="N70" s="113"/>
      <c r="O70" s="113"/>
    </row>
    <row r="71" spans="2:15" ht="21" customHeight="1">
      <c r="B71" s="113"/>
      <c r="C71" s="113"/>
      <c r="D71" s="113"/>
      <c r="E71" s="114"/>
      <c r="F71" s="115"/>
      <c r="G71" s="116"/>
      <c r="H71" s="114"/>
      <c r="I71" s="114"/>
      <c r="J71" s="114"/>
      <c r="K71" s="113"/>
      <c r="L71" s="113"/>
      <c r="M71" s="117"/>
      <c r="N71" s="113"/>
      <c r="O71" s="113"/>
    </row>
    <row r="72" spans="2:15" ht="21" customHeight="1">
      <c r="B72" s="113"/>
      <c r="C72" s="113"/>
      <c r="D72" s="113"/>
      <c r="E72" s="114"/>
      <c r="F72" s="115"/>
      <c r="G72" s="116"/>
      <c r="H72" s="114"/>
      <c r="I72" s="114"/>
      <c r="J72" s="114"/>
      <c r="K72" s="113"/>
      <c r="L72" s="113"/>
      <c r="M72" s="117"/>
      <c r="N72" s="113"/>
      <c r="O72" s="113"/>
    </row>
    <row r="73" ht="21" customHeight="1">
      <c r="B73" s="122"/>
    </row>
  </sheetData>
  <mergeCells count="9">
    <mergeCell ref="B1:N1"/>
    <mergeCell ref="B65:P65"/>
    <mergeCell ref="B66:M66"/>
    <mergeCell ref="B59:N59"/>
    <mergeCell ref="B60:M60"/>
    <mergeCell ref="B61:J61"/>
    <mergeCell ref="B62:P62"/>
    <mergeCell ref="B63:P63"/>
    <mergeCell ref="B64:P64"/>
  </mergeCells>
  <conditionalFormatting sqref="AH3:AH52">
    <cfRule type="cellIs" priority="1" dxfId="0" operator="lessThan" stopIfTrue="1">
      <formula>50</formula>
    </cfRule>
  </conditionalFormatting>
  <conditionalFormatting sqref="T30:T52">
    <cfRule type="cellIs" priority="2" dxfId="1" operator="lessThan" stopIfTrue="1">
      <formula>30</formula>
    </cfRule>
  </conditionalFormatting>
  <conditionalFormatting sqref="AF30:AF52">
    <cfRule type="cellIs" priority="3" dxfId="1" operator="lessThan" stopIfTrue="1">
      <formula>50</formula>
    </cfRule>
  </conditionalFormatting>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B3:H24"/>
  <sheetViews>
    <sheetView zoomScale="150" zoomScaleNormal="150" workbookViewId="0" topLeftCell="A1">
      <selection activeCell="B25" sqref="B25:B26"/>
    </sheetView>
  </sheetViews>
  <sheetFormatPr defaultColWidth="11.19921875" defaultRowHeight="18.75"/>
  <sheetData>
    <row r="3" spans="2:8" ht="18">
      <c r="B3" s="136" t="s">
        <v>0</v>
      </c>
      <c r="C3" s="136"/>
      <c r="D3" s="136"/>
      <c r="E3" s="136"/>
      <c r="F3" s="136"/>
      <c r="G3" s="136"/>
      <c r="H3" s="136"/>
    </row>
    <row r="4" spans="2:8" ht="18">
      <c r="B4" s="136"/>
      <c r="C4" s="136"/>
      <c r="D4" s="136"/>
      <c r="E4" s="136"/>
      <c r="F4" s="136"/>
      <c r="G4" s="136"/>
      <c r="H4" s="136"/>
    </row>
    <row r="5" spans="2:8" ht="18">
      <c r="B5" s="136"/>
      <c r="C5" s="136"/>
      <c r="D5" s="136"/>
      <c r="E5" s="136"/>
      <c r="F5" s="136"/>
      <c r="G5" s="136"/>
      <c r="H5" s="136"/>
    </row>
    <row r="6" spans="2:8" ht="18">
      <c r="B6" s="136"/>
      <c r="C6" s="136"/>
      <c r="D6" s="136"/>
      <c r="E6" s="136"/>
      <c r="F6" s="136"/>
      <c r="G6" s="136"/>
      <c r="H6" s="136"/>
    </row>
    <row r="7" spans="2:8" ht="18">
      <c r="B7" s="136"/>
      <c r="C7" s="136"/>
      <c r="D7" s="136"/>
      <c r="E7" s="136"/>
      <c r="F7" s="136"/>
      <c r="G7" s="136"/>
      <c r="H7" s="136"/>
    </row>
    <row r="8" spans="2:8" ht="18">
      <c r="B8" s="136"/>
      <c r="C8" s="136"/>
      <c r="D8" s="136"/>
      <c r="E8" s="136"/>
      <c r="F8" s="136"/>
      <c r="G8" s="136"/>
      <c r="H8" s="136"/>
    </row>
    <row r="9" spans="2:8" ht="18">
      <c r="B9" s="136"/>
      <c r="C9" s="136"/>
      <c r="D9" s="136"/>
      <c r="E9" s="136"/>
      <c r="F9" s="136"/>
      <c r="G9" s="136"/>
      <c r="H9" s="136"/>
    </row>
    <row r="10" spans="2:8" ht="18">
      <c r="B10" s="136"/>
      <c r="C10" s="136"/>
      <c r="D10" s="136"/>
      <c r="E10" s="136"/>
      <c r="F10" s="136"/>
      <c r="G10" s="136"/>
      <c r="H10" s="136"/>
    </row>
    <row r="11" spans="2:8" ht="18">
      <c r="B11" s="136"/>
      <c r="C11" s="136"/>
      <c r="D11" s="136"/>
      <c r="E11" s="136"/>
      <c r="F11" s="136"/>
      <c r="G11" s="136"/>
      <c r="H11" s="136"/>
    </row>
    <row r="12" spans="2:8" ht="18">
      <c r="B12" s="136"/>
      <c r="C12" s="136"/>
      <c r="D12" s="136"/>
      <c r="E12" s="136"/>
      <c r="F12" s="136"/>
      <c r="G12" s="136"/>
      <c r="H12" s="136"/>
    </row>
    <row r="13" spans="2:8" ht="18">
      <c r="B13" s="136"/>
      <c r="C13" s="136"/>
      <c r="D13" s="136"/>
      <c r="E13" s="136"/>
      <c r="F13" s="136"/>
      <c r="G13" s="136"/>
      <c r="H13" s="136"/>
    </row>
    <row r="14" spans="2:8" ht="18">
      <c r="B14" s="136"/>
      <c r="C14" s="136"/>
      <c r="D14" s="136"/>
      <c r="E14" s="136"/>
      <c r="F14" s="136"/>
      <c r="G14" s="136"/>
      <c r="H14" s="136"/>
    </row>
    <row r="15" spans="2:8" ht="18">
      <c r="B15" s="136"/>
      <c r="C15" s="136"/>
      <c r="D15" s="136"/>
      <c r="E15" s="136"/>
      <c r="F15" s="136"/>
      <c r="G15" s="136"/>
      <c r="H15" s="136"/>
    </row>
    <row r="16" spans="2:8" ht="18">
      <c r="B16" s="136"/>
      <c r="C16" s="136"/>
      <c r="D16" s="136"/>
      <c r="E16" s="136"/>
      <c r="F16" s="136"/>
      <c r="G16" s="136"/>
      <c r="H16" s="136"/>
    </row>
    <row r="17" spans="2:8" ht="18">
      <c r="B17" s="136"/>
      <c r="C17" s="136"/>
      <c r="D17" s="136"/>
      <c r="E17" s="136"/>
      <c r="F17" s="136"/>
      <c r="G17" s="136"/>
      <c r="H17" s="136"/>
    </row>
    <row r="18" spans="2:8" ht="18">
      <c r="B18" s="136"/>
      <c r="C18" s="136"/>
      <c r="D18" s="136"/>
      <c r="E18" s="136"/>
      <c r="F18" s="136"/>
      <c r="G18" s="136"/>
      <c r="H18" s="136"/>
    </row>
    <row r="19" spans="2:8" ht="18">
      <c r="B19" s="136"/>
      <c r="C19" s="136"/>
      <c r="D19" s="136"/>
      <c r="E19" s="136"/>
      <c r="F19" s="136"/>
      <c r="G19" s="136"/>
      <c r="H19" s="136"/>
    </row>
    <row r="20" spans="2:8" ht="18">
      <c r="B20" s="136"/>
      <c r="C20" s="136"/>
      <c r="D20" s="136"/>
      <c r="E20" s="136"/>
      <c r="F20" s="136"/>
      <c r="G20" s="136"/>
      <c r="H20" s="136"/>
    </row>
    <row r="21" spans="2:8" ht="18">
      <c r="B21" s="136"/>
      <c r="C21" s="136"/>
      <c r="D21" s="136"/>
      <c r="E21" s="136"/>
      <c r="F21" s="136"/>
      <c r="G21" s="136"/>
      <c r="H21" s="136"/>
    </row>
    <row r="22" spans="2:8" ht="18">
      <c r="B22" s="136"/>
      <c r="C22" s="136"/>
      <c r="D22" s="136"/>
      <c r="E22" s="136"/>
      <c r="F22" s="136"/>
      <c r="G22" s="136"/>
      <c r="H22" s="136"/>
    </row>
    <row r="23" spans="2:8" ht="18">
      <c r="B23" s="136"/>
      <c r="C23" s="136"/>
      <c r="D23" s="136"/>
      <c r="E23" s="136"/>
      <c r="F23" s="136"/>
      <c r="G23" s="136"/>
      <c r="H23" s="136"/>
    </row>
    <row r="24" spans="2:8" ht="18">
      <c r="B24" s="136"/>
      <c r="C24" s="136"/>
      <c r="D24" s="136"/>
      <c r="E24" s="136"/>
      <c r="F24" s="136"/>
      <c r="G24" s="136"/>
      <c r="H24" s="136"/>
    </row>
  </sheetData>
  <mergeCells count="1">
    <mergeCell ref="B3:H24"/>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Conner</dc:creator>
  <cp:keywords/>
  <dc:description/>
  <cp:lastModifiedBy>James Conner</cp:lastModifiedBy>
  <dcterms:created xsi:type="dcterms:W3CDTF">2018-11-02T20:13:51Z</dcterms:created>
  <dcterms:modified xsi:type="dcterms:W3CDTF">2019-11-10T19:44:05Z</dcterms:modified>
  <cp:category/>
  <cp:version/>
  <cp:contentType/>
  <cp:contentStatus/>
</cp:coreProperties>
</file>