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460" yWindow="1460" windowWidth="32920" windowHeight="1872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91" i="1"/>
  <c r="O48"/>
  <c r="O39"/>
  <c r="O31"/>
  <c r="O40"/>
  <c r="O32"/>
  <c r="O38"/>
  <c r="O37"/>
  <c r="O35"/>
  <c r="O44"/>
  <c r="O33"/>
  <c r="O46"/>
  <c r="O45"/>
  <c r="O36"/>
  <c r="O72"/>
  <c r="O49"/>
  <c r="O42"/>
  <c r="O43"/>
  <c r="O41"/>
  <c r="O34"/>
  <c r="O83"/>
  <c r="O47"/>
  <c r="O81"/>
  <c r="O15"/>
  <c r="O71"/>
  <c r="O82"/>
  <c r="O63"/>
  <c r="O20"/>
  <c r="O29"/>
  <c r="O89"/>
  <c r="O5"/>
  <c r="O52"/>
  <c r="O85"/>
  <c r="O51"/>
  <c r="O10"/>
  <c r="O11"/>
  <c r="O88"/>
  <c r="O4"/>
  <c r="O26"/>
  <c r="O84"/>
  <c r="O70"/>
  <c r="O75"/>
  <c r="O77"/>
  <c r="O22"/>
  <c r="O18"/>
  <c r="O17"/>
  <c r="O9"/>
  <c r="O90"/>
  <c r="O79"/>
  <c r="O8"/>
  <c r="O6"/>
  <c r="O7"/>
  <c r="O68"/>
  <c r="O53"/>
  <c r="O16"/>
  <c r="O14"/>
  <c r="O13"/>
  <c r="O21"/>
  <c r="O27"/>
  <c r="O28"/>
  <c r="O64"/>
  <c r="O61"/>
  <c r="O62"/>
  <c r="O69"/>
  <c r="O23"/>
  <c r="O50"/>
  <c r="O25"/>
  <c r="O19"/>
  <c r="O78"/>
  <c r="O24"/>
  <c r="O65"/>
  <c r="O59"/>
  <c r="O30"/>
  <c r="O73"/>
  <c r="O54"/>
  <c r="O67"/>
  <c r="O74"/>
  <c r="O58"/>
  <c r="O56"/>
  <c r="O87"/>
  <c r="O66"/>
  <c r="O60"/>
  <c r="O55"/>
  <c r="O57"/>
  <c r="O76"/>
  <c r="O80"/>
  <c r="O12"/>
  <c r="O86"/>
  <c r="O91"/>
  <c r="F91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L91"/>
  <c r="M91"/>
  <c r="S91"/>
  <c r="S4"/>
  <c r="R91"/>
  <c r="Q91"/>
  <c r="E91"/>
  <c r="H91"/>
  <c r="I91"/>
  <c r="J91"/>
  <c r="K91"/>
  <c r="N91"/>
  <c r="R31"/>
  <c r="R40"/>
  <c r="R32"/>
  <c r="R38"/>
  <c r="R37"/>
  <c r="R35"/>
  <c r="R44"/>
  <c r="R33"/>
  <c r="R46"/>
  <c r="R45"/>
  <c r="R36"/>
  <c r="R72"/>
  <c r="R49"/>
  <c r="R42"/>
  <c r="R43"/>
  <c r="R41"/>
  <c r="R34"/>
  <c r="R83"/>
  <c r="R47"/>
  <c r="R81"/>
  <c r="R15"/>
  <c r="R71"/>
  <c r="R82"/>
  <c r="R63"/>
  <c r="R20"/>
  <c r="R29"/>
  <c r="R89"/>
  <c r="R5"/>
  <c r="R52"/>
  <c r="R85"/>
  <c r="R51"/>
  <c r="R10"/>
  <c r="R11"/>
  <c r="R88"/>
  <c r="R4"/>
  <c r="R26"/>
  <c r="R84"/>
  <c r="R70"/>
  <c r="R75"/>
  <c r="R77"/>
  <c r="R22"/>
  <c r="R18"/>
  <c r="R17"/>
  <c r="R9"/>
  <c r="R90"/>
  <c r="R79"/>
  <c r="R8"/>
  <c r="R6"/>
  <c r="R7"/>
  <c r="R68"/>
  <c r="R53"/>
  <c r="R16"/>
  <c r="R14"/>
  <c r="R13"/>
  <c r="R21"/>
  <c r="R27"/>
  <c r="R28"/>
  <c r="R64"/>
  <c r="R61"/>
  <c r="R62"/>
  <c r="R69"/>
  <c r="R23"/>
  <c r="R50"/>
  <c r="R25"/>
  <c r="R19"/>
  <c r="R78"/>
  <c r="R24"/>
  <c r="R65"/>
  <c r="R59"/>
  <c r="R30"/>
  <c r="R73"/>
  <c r="R54"/>
  <c r="R67"/>
  <c r="R74"/>
  <c r="R58"/>
  <c r="R56"/>
  <c r="R87"/>
  <c r="R66"/>
  <c r="R60"/>
  <c r="R55"/>
  <c r="R57"/>
  <c r="R76"/>
  <c r="R80"/>
  <c r="R12"/>
  <c r="R86"/>
  <c r="Q31"/>
  <c r="Q40"/>
  <c r="Q32"/>
  <c r="Q38"/>
  <c r="Q37"/>
  <c r="Q35"/>
  <c r="Q44"/>
  <c r="Q33"/>
  <c r="Q46"/>
  <c r="Q45"/>
  <c r="Q36"/>
  <c r="Q72"/>
  <c r="Q49"/>
  <c r="Q42"/>
  <c r="Q43"/>
  <c r="Q41"/>
  <c r="Q34"/>
  <c r="Q83"/>
  <c r="Q47"/>
  <c r="Q81"/>
  <c r="Q15"/>
  <c r="Q71"/>
  <c r="Q82"/>
  <c r="Q63"/>
  <c r="Q20"/>
  <c r="Q29"/>
  <c r="Q89"/>
  <c r="Q5"/>
  <c r="Q52"/>
  <c r="Q85"/>
  <c r="Q51"/>
  <c r="Q10"/>
  <c r="Q11"/>
  <c r="Q88"/>
  <c r="Q4"/>
  <c r="Q26"/>
  <c r="Q84"/>
  <c r="Q70"/>
  <c r="Q75"/>
  <c r="Q77"/>
  <c r="Q22"/>
  <c r="Q18"/>
  <c r="Q17"/>
  <c r="Q9"/>
  <c r="Q90"/>
  <c r="Q79"/>
  <c r="Q8"/>
  <c r="Q6"/>
  <c r="Q7"/>
  <c r="Q68"/>
  <c r="Q53"/>
  <c r="Q16"/>
  <c r="Q14"/>
  <c r="Q13"/>
  <c r="Q21"/>
  <c r="Q27"/>
  <c r="Q28"/>
  <c r="Q64"/>
  <c r="Q61"/>
  <c r="Q62"/>
  <c r="Q69"/>
  <c r="Q23"/>
  <c r="Q50"/>
  <c r="Q25"/>
  <c r="Q19"/>
  <c r="Q78"/>
  <c r="Q24"/>
  <c r="Q65"/>
  <c r="Q59"/>
  <c r="Q30"/>
  <c r="Q73"/>
  <c r="Q54"/>
  <c r="Q67"/>
  <c r="Q74"/>
  <c r="Q58"/>
  <c r="Q56"/>
  <c r="Q87"/>
  <c r="Q66"/>
  <c r="Q60"/>
  <c r="Q55"/>
  <c r="Q57"/>
  <c r="Q76"/>
  <c r="Q80"/>
  <c r="Q12"/>
  <c r="Q86"/>
  <c r="R39"/>
  <c r="Q39"/>
  <c r="R48"/>
  <c r="Q48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4"/>
  <c r="N57"/>
</calcChain>
</file>

<file path=xl/sharedStrings.xml><?xml version="1.0" encoding="utf-8"?>
<sst xmlns="http://schemas.openxmlformats.org/spreadsheetml/2006/main" count="195" uniqueCount="146">
  <si>
    <t>District</t>
    <phoneticPr fontId="2" type="noConversion"/>
  </si>
  <si>
    <t>Name</t>
    <phoneticPr fontId="2" type="noConversion"/>
  </si>
  <si>
    <t>Polls</t>
    <phoneticPr fontId="2" type="noConversion"/>
  </si>
  <si>
    <t>Alberta First</t>
    <phoneticPr fontId="2" type="noConversion"/>
  </si>
  <si>
    <t>Liberal</t>
    <phoneticPr fontId="2" type="noConversion"/>
  </si>
  <si>
    <t>Alberta Party</t>
    <phoneticPr fontId="2" type="noConversion"/>
  </si>
  <si>
    <t>Social Credit</t>
    <phoneticPr fontId="2" type="noConversion"/>
  </si>
  <si>
    <t>Communist Party Alberta</t>
    <phoneticPr fontId="2" type="noConversion"/>
  </si>
  <si>
    <t>Green Party  of Alberta</t>
    <phoneticPr fontId="2" type="noConversion"/>
  </si>
  <si>
    <t>New Democratic Party</t>
    <phoneticPr fontId="2" type="noConversion"/>
  </si>
  <si>
    <t>Progressive Conservative</t>
    <phoneticPr fontId="2" type="noConversion"/>
  </si>
  <si>
    <t>Wildrose Party</t>
    <phoneticPr fontId="2" type="noConversion"/>
  </si>
  <si>
    <t>IND</t>
    <phoneticPr fontId="2" type="noConversion"/>
  </si>
  <si>
    <t>Total Votes</t>
    <phoneticPr fontId="2" type="noConversion"/>
  </si>
  <si>
    <t>NDP Percent</t>
    <phoneticPr fontId="2" type="noConversion"/>
  </si>
  <si>
    <t>WRP Percent</t>
    <phoneticPr fontId="2" type="noConversion"/>
  </si>
  <si>
    <t>PC Percent</t>
    <phoneticPr fontId="2" type="noConversion"/>
  </si>
  <si>
    <t>WRP + PC Percent</t>
    <phoneticPr fontId="2" type="noConversion"/>
  </si>
  <si>
    <t>Unofficial elections returns, Alberta, Canada, 5 May 2015</t>
    <phoneticPr fontId="2" type="noConversion"/>
  </si>
  <si>
    <t>Data from: http://results.elections.ab.ca/wtResultsPGE.htm</t>
    <phoneticPr fontId="2" type="noConversion"/>
  </si>
  <si>
    <t>Spreadsheet by James Conner, flatheadmemo.com.</t>
    <phoneticPr fontId="2" type="noConversion"/>
  </si>
  <si>
    <t>FORT SASKATCHEWAN-VEGREVILLE</t>
  </si>
  <si>
    <t>GRANDE PRAIRIE-SMOKY</t>
  </si>
  <si>
    <t>GRANDE PRAIRIE-WAPITI</t>
  </si>
  <si>
    <t>91 of 91</t>
  </si>
  <si>
    <t>HIGHWOOD</t>
  </si>
  <si>
    <t>INNISFAIL-SYLVAN LAKE</t>
  </si>
  <si>
    <t>LAC LA BICHE-ST. PAUL-TWO HILLS</t>
  </si>
  <si>
    <t>LACOMBE-PONOKA</t>
  </si>
  <si>
    <t>LEDUC-BEAUMONT</t>
  </si>
  <si>
    <t>LETHBRIDGE-EAST</t>
  </si>
  <si>
    <t>LETHBRIDGE-WEST</t>
  </si>
  <si>
    <t>LITTLE BOW</t>
  </si>
  <si>
    <t>68 of 68</t>
  </si>
  <si>
    <t>LIVINGSTONE-MACLEOD</t>
  </si>
  <si>
    <t>MEDICINE HAT</t>
  </si>
  <si>
    <t>OLDS-DIDSBURY-THREE HILLS</t>
  </si>
  <si>
    <t>PEACE RIVER</t>
  </si>
  <si>
    <t>66 of 66</t>
  </si>
  <si>
    <t>RED DEER-NORTH</t>
  </si>
  <si>
    <t>RED DEER-SOUTH</t>
  </si>
  <si>
    <t>RIMBEY-ROCKY MOUNTAIN HOUSE-SUNDRE</t>
  </si>
  <si>
    <t>SHERWOOD PARK</t>
  </si>
  <si>
    <t>SPRUCE GROVE-ST. ALBERT</t>
  </si>
  <si>
    <t>100 of 100</t>
  </si>
  <si>
    <t>ST. ALBERT</t>
  </si>
  <si>
    <t>STONY PLAIN</t>
  </si>
  <si>
    <t>STRATHCONA-SHERWOOD PARK</t>
  </si>
  <si>
    <t>STRATHMORE-BROOKS</t>
  </si>
  <si>
    <t>VERMILION-LLOYDMINSTER</t>
  </si>
  <si>
    <t>WEST YELLOWHEAD</t>
  </si>
  <si>
    <t>WETASKIWIN-CAMROSE</t>
  </si>
  <si>
    <t>WHITECOURT-STE. ANNE</t>
  </si>
  <si>
    <t>DUNVEGAN-CENTRAL PEACE-NOTLEY</t>
  </si>
  <si>
    <t>58 of 58</t>
  </si>
  <si>
    <t>LESSER SLAVE LAKE</t>
  </si>
  <si>
    <t>65 of 65</t>
  </si>
  <si>
    <t>CALGARY-ACADIA</t>
  </si>
  <si>
    <t>72 of 72</t>
  </si>
  <si>
    <t>CALGARY-BOW</t>
  </si>
  <si>
    <t>75 of 75</t>
  </si>
  <si>
    <t>CALGARY-BUFFALO</t>
  </si>
  <si>
    <t>78 of 78</t>
  </si>
  <si>
    <t>CALGARY-CROSS</t>
  </si>
  <si>
    <t>79 of 79</t>
  </si>
  <si>
    <t>CALGARY-CURRIE</t>
  </si>
  <si>
    <t>90 of 90</t>
  </si>
  <si>
    <t>CALGARY-EAST</t>
  </si>
  <si>
    <t>97 of 97</t>
  </si>
  <si>
    <t>CALGARY-ELBOW</t>
  </si>
  <si>
    <t>85 of 85</t>
  </si>
  <si>
    <t>CALGARY-FISH CREEK</t>
  </si>
  <si>
    <t>73 of 73</t>
  </si>
  <si>
    <t>CALGARY-FOOTHILLS</t>
  </si>
  <si>
    <t>80 of 80</t>
  </si>
  <si>
    <t>CALGARY-FORT</t>
  </si>
  <si>
    <t>CALGARY-GLENMORE</t>
  </si>
  <si>
    <t>94 of 94</t>
  </si>
  <si>
    <t>CALGARY-GREENWAY</t>
  </si>
  <si>
    <t>CALGARY-HAWKWOOD</t>
  </si>
  <si>
    <t>86 of 86</t>
  </si>
  <si>
    <t>CALGARY-HAYS</t>
  </si>
  <si>
    <t>76 of 76</t>
  </si>
  <si>
    <t>CALGARY-KLEIN</t>
  </si>
  <si>
    <t>84 of 84</t>
  </si>
  <si>
    <t>CALGARY-LOUGHEED</t>
  </si>
  <si>
    <t>83 of 83</t>
  </si>
  <si>
    <t>CALGARY-MACKAY-NOSE HILL</t>
  </si>
  <si>
    <t>95 of 95</t>
  </si>
  <si>
    <t>CALGARY-MCCALL</t>
  </si>
  <si>
    <t>CALGARY-MOUNTAIN VIEW</t>
  </si>
  <si>
    <t>96 of 96</t>
  </si>
  <si>
    <t>CALGARY-NORTH WEST</t>
  </si>
  <si>
    <t>CALGARY-NORTHERN HILLS</t>
  </si>
  <si>
    <t>107 of 107</t>
  </si>
  <si>
    <t>CALGARY-SHAW</t>
  </si>
  <si>
    <t>CALGARY-SOUTH EAST</t>
  </si>
  <si>
    <t>123 of 123</t>
  </si>
  <si>
    <t>CALGARY-VARSITY</t>
  </si>
  <si>
    <t>87 of 87</t>
  </si>
  <si>
    <t>CALGARY-WEST</t>
  </si>
  <si>
    <t>EDMONTON-BEVERLY-CLAREVIEW</t>
  </si>
  <si>
    <t>82 of 82</t>
  </si>
  <si>
    <t>EDMONTON-CALDER</t>
  </si>
  <si>
    <t>EDMONTON-CASTLE DOWNS</t>
  </si>
  <si>
    <t>EDMONTON-CENTRE</t>
  </si>
  <si>
    <t>EDMONTON-DECORE</t>
  </si>
  <si>
    <t>77 of 77</t>
  </si>
  <si>
    <t>EDMONTON-ELLERSLIE</t>
  </si>
  <si>
    <t>EDMONTON-GLENORA</t>
  </si>
  <si>
    <t>EDMONTON-GOLD BAR</t>
  </si>
  <si>
    <t>EDMONTON-HIGHLANDS-NORWOOD</t>
  </si>
  <si>
    <t>81 of 81</t>
  </si>
  <si>
    <t>EDMONTON-MANNING</t>
  </si>
  <si>
    <t>92 of 92</t>
  </si>
  <si>
    <t>EDMONTON-MCCLUNG</t>
  </si>
  <si>
    <t>71 of 71</t>
  </si>
  <si>
    <t>EDMONTON-MEADOWLARK</t>
  </si>
  <si>
    <t>EDMONTON-MILL CREEK</t>
  </si>
  <si>
    <t>EDMONTON-MILL WOODS</t>
  </si>
  <si>
    <t>EDMONTON-RIVERVIEW</t>
  </si>
  <si>
    <t>88 of 88</t>
  </si>
  <si>
    <t>EDMONTON-RUTHERFORD</t>
  </si>
  <si>
    <t>74 of 74</t>
  </si>
  <si>
    <t>EDMONTON-SOUTH WEST</t>
  </si>
  <si>
    <t>EDMONTON-STRATHCONA</t>
  </si>
  <si>
    <t>98 of 98</t>
  </si>
  <si>
    <t>EDMONTON-WHITEMUD</t>
  </si>
  <si>
    <t>AIRDRIE</t>
  </si>
  <si>
    <t>ATHABASCA-STURGEON-REDWATER</t>
  </si>
  <si>
    <t>BANFF-COCHRANE</t>
  </si>
  <si>
    <t>BARRHEAD-MORINVILLE-WESTLOCK</t>
  </si>
  <si>
    <t>BATTLE RIVER-WAINWRIGHT</t>
  </si>
  <si>
    <t>BONNYVILLE-COLD LAKE</t>
  </si>
  <si>
    <t>64 of 64</t>
  </si>
  <si>
    <t>CARDSTON-TABER-WARNER</t>
  </si>
  <si>
    <t>62 of 62</t>
  </si>
  <si>
    <t>CHESTERMERE-ROCKY VIEW</t>
  </si>
  <si>
    <t>CYPRESS-MEDICINE HAT</t>
  </si>
  <si>
    <t>DRAYTON VALLEY-DEVON</t>
  </si>
  <si>
    <t>DRUMHELLER-STETTLER</t>
  </si>
  <si>
    <t>89 of 89</t>
  </si>
  <si>
    <t>FORT MCMURRAY-CONKLIN</t>
  </si>
  <si>
    <t>40 of 40</t>
  </si>
  <si>
    <t>FORT MCMURRAY-WOOD BUFFALO</t>
  </si>
  <si>
    <t>59 of 59</t>
  </si>
</sst>
</file>

<file path=xl/styles.xml><?xml version="1.0" encoding="utf-8"?>
<styleSheet xmlns="http://schemas.openxmlformats.org/spreadsheetml/2006/main">
  <numFmts count="7">
    <numFmt numFmtId="165" formatCode="#,##0"/>
    <numFmt numFmtId="166" formatCode="0.0"/>
    <numFmt numFmtId="167" formatCode="0.0"/>
    <numFmt numFmtId="168" formatCode="0.0"/>
    <numFmt numFmtId="169" formatCode="#,##0"/>
    <numFmt numFmtId="170" formatCode="#,##0.0"/>
    <numFmt numFmtId="171" formatCode="0.0"/>
  </numFmts>
  <fonts count="6">
    <font>
      <sz val="12"/>
      <name val="Calibri"/>
    </font>
    <font>
      <b/>
      <sz val="12"/>
      <name val="Calibri"/>
    </font>
    <font>
      <sz val="8"/>
      <name val="Calibri"/>
    </font>
    <font>
      <b/>
      <sz val="12"/>
      <color indexed="9"/>
      <name val="Calibri"/>
    </font>
    <font>
      <u/>
      <sz val="12"/>
      <color indexed="12"/>
      <name val="Calibri"/>
    </font>
    <font>
      <b/>
      <sz val="24"/>
      <color indexed="9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1" fillId="0" borderId="0" xfId="0" applyFont="1"/>
    <xf numFmtId="169" fontId="0" fillId="0" borderId="0" xfId="0" applyNumberFormat="1"/>
    <xf numFmtId="166" fontId="0" fillId="2" borderId="1" xfId="0" applyNumberFormat="1" applyFill="1" applyBorder="1"/>
    <xf numFmtId="0" fontId="0" fillId="0" borderId="1" xfId="0" applyBorder="1"/>
    <xf numFmtId="168" fontId="0" fillId="0" borderId="1" xfId="0" applyNumberFormat="1" applyBorder="1"/>
    <xf numFmtId="167" fontId="0" fillId="0" borderId="1" xfId="0" applyNumberFormat="1" applyBorder="1"/>
    <xf numFmtId="3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169" fontId="0" fillId="0" borderId="1" xfId="0" applyNumberFormat="1" applyBorder="1"/>
    <xf numFmtId="170" fontId="0" fillId="0" borderId="1" xfId="0" applyNumberFormat="1" applyBorder="1"/>
    <xf numFmtId="0" fontId="0" fillId="0" borderId="1" xfId="0" applyFill="1" applyBorder="1"/>
    <xf numFmtId="3" fontId="0" fillId="0" borderId="1" xfId="0" applyNumberFormat="1" applyFill="1" applyBorder="1"/>
    <xf numFmtId="165" fontId="0" fillId="0" borderId="1" xfId="0" applyNumberFormat="1" applyFill="1" applyBorder="1"/>
    <xf numFmtId="166" fontId="0" fillId="0" borderId="1" xfId="0" applyNumberFormat="1" applyFill="1" applyBorder="1"/>
    <xf numFmtId="167" fontId="0" fillId="3" borderId="1" xfId="0" applyNumberFormat="1" applyFill="1" applyBorder="1"/>
    <xf numFmtId="167" fontId="0" fillId="4" borderId="1" xfId="0" applyNumberFormat="1" applyFill="1" applyBorder="1"/>
    <xf numFmtId="171" fontId="0" fillId="0" borderId="0" xfId="0" applyNumberFormat="1"/>
    <xf numFmtId="0" fontId="0" fillId="0" borderId="2" xfId="0" applyBorder="1"/>
    <xf numFmtId="3" fontId="0" fillId="0" borderId="2" xfId="0" applyNumberFormat="1" applyBorder="1"/>
    <xf numFmtId="165" fontId="0" fillId="0" borderId="2" xfId="0" applyNumberFormat="1" applyBorder="1"/>
    <xf numFmtId="166" fontId="0" fillId="2" borderId="2" xfId="0" applyNumberFormat="1" applyFill="1" applyBorder="1"/>
    <xf numFmtId="167" fontId="0" fillId="0" borderId="2" xfId="0" applyNumberFormat="1" applyBorder="1"/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/>
    <xf numFmtId="3" fontId="0" fillId="6" borderId="1" xfId="0" applyNumberFormat="1" applyFill="1" applyBorder="1"/>
    <xf numFmtId="0" fontId="4" fillId="0" borderId="0" xfId="1" applyAlignment="1" applyProtection="1">
      <alignment vertical="top"/>
    </xf>
    <xf numFmtId="0" fontId="5" fillId="7" borderId="3" xfId="0" applyFont="1" applyFill="1" applyBorder="1" applyAlignment="1">
      <alignment horizontal="center" vertical="center"/>
    </xf>
    <xf numFmtId="0" fontId="4" fillId="0" borderId="0" xfId="1" applyFont="1" applyAlignment="1" applyProtection="1">
      <alignment vertical="top"/>
    </xf>
    <xf numFmtId="0" fontId="0" fillId="0" borderId="0" xfId="0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://results.elections.ab.ca/wtResultsPGE.htm" TargetMode="External"/><Relationship Id="rId12" Type="http://schemas.openxmlformats.org/officeDocument/2006/relationships/hyperlink" Target="http://results.elections.ab.ca/wtResultsPGE.htm" TargetMode="External"/><Relationship Id="rId1" Type="http://schemas.openxmlformats.org/officeDocument/2006/relationships/hyperlink" Target="http://results.elections.ab.ca/wtResultsPGE.htm" TargetMode="External"/><Relationship Id="rId2" Type="http://schemas.openxmlformats.org/officeDocument/2006/relationships/hyperlink" Target="http://results.elections.ab.ca/wtResultsPGE.htm" TargetMode="External"/><Relationship Id="rId3" Type="http://schemas.openxmlformats.org/officeDocument/2006/relationships/hyperlink" Target="http://results.elections.ab.ca/wtResultsPGE.htm" TargetMode="External"/><Relationship Id="rId4" Type="http://schemas.openxmlformats.org/officeDocument/2006/relationships/hyperlink" Target="http://results.elections.ab.ca/wtResultsPGE.htm" TargetMode="External"/><Relationship Id="rId5" Type="http://schemas.openxmlformats.org/officeDocument/2006/relationships/hyperlink" Target="http://results.elections.ab.ca/wtResultsPGE.htm" TargetMode="External"/><Relationship Id="rId6" Type="http://schemas.openxmlformats.org/officeDocument/2006/relationships/hyperlink" Target="http://results.elections.ab.ca/wtResultsPGE.htm" TargetMode="External"/><Relationship Id="rId7" Type="http://schemas.openxmlformats.org/officeDocument/2006/relationships/hyperlink" Target="http://results.elections.ab.ca/wtResultsPGE.htm" TargetMode="External"/><Relationship Id="rId8" Type="http://schemas.openxmlformats.org/officeDocument/2006/relationships/hyperlink" Target="http://results.elections.ab.ca/wtResultsPGE.htm" TargetMode="External"/><Relationship Id="rId9" Type="http://schemas.openxmlformats.org/officeDocument/2006/relationships/hyperlink" Target="http://results.elections.ab.ca/wtResultsPGE.htm" TargetMode="External"/><Relationship Id="rId10" Type="http://schemas.openxmlformats.org/officeDocument/2006/relationships/hyperlink" Target="http://results.elections.ab.ca/wtResultsPGE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S98"/>
  <sheetViews>
    <sheetView showGridLines="0" showRowColHeaders="0" tabSelected="1" zoomScale="125" workbookViewId="0">
      <pane ySplit="3" topLeftCell="A62" activePane="bottomLeft" state="frozen"/>
      <selection pane="bottomLeft" activeCell="B99" sqref="B99"/>
    </sheetView>
  </sheetViews>
  <sheetFormatPr baseColWidth="10" defaultRowHeight="15"/>
  <cols>
    <col min="3" max="3" width="32.83203125" customWidth="1"/>
    <col min="5" max="5" width="8.6640625" customWidth="1"/>
    <col min="6" max="6" width="9" customWidth="1"/>
    <col min="7" max="7" width="8.83203125" customWidth="1"/>
    <col min="8" max="8" width="8.5" customWidth="1"/>
    <col min="12" max="12" width="12.5" customWidth="1"/>
  </cols>
  <sheetData>
    <row r="2" spans="1:19" ht="47" customHeight="1">
      <c r="B2" s="28" t="s">
        <v>18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45">
      <c r="A3" s="1"/>
      <c r="B3" s="24" t="s">
        <v>0</v>
      </c>
      <c r="C3" s="24" t="s">
        <v>1</v>
      </c>
      <c r="D3" s="24" t="s">
        <v>2</v>
      </c>
      <c r="E3" s="24" t="s">
        <v>3</v>
      </c>
      <c r="F3" s="24" t="s">
        <v>4</v>
      </c>
      <c r="G3" s="24" t="s">
        <v>5</v>
      </c>
      <c r="H3" s="24" t="s">
        <v>6</v>
      </c>
      <c r="I3" s="24" t="s">
        <v>7</v>
      </c>
      <c r="J3" s="24" t="s">
        <v>8</v>
      </c>
      <c r="K3" s="24" t="s">
        <v>9</v>
      </c>
      <c r="L3" s="24" t="s">
        <v>10</v>
      </c>
      <c r="M3" s="24" t="s">
        <v>11</v>
      </c>
      <c r="N3" s="24" t="s">
        <v>12</v>
      </c>
      <c r="O3" s="25" t="s">
        <v>13</v>
      </c>
      <c r="P3" s="24" t="s">
        <v>14</v>
      </c>
      <c r="Q3" s="24" t="s">
        <v>15</v>
      </c>
      <c r="R3" s="24" t="s">
        <v>16</v>
      </c>
      <c r="S3" s="24" t="s">
        <v>17</v>
      </c>
    </row>
    <row r="4" spans="1:19">
      <c r="B4" s="19">
        <v>1</v>
      </c>
      <c r="C4" s="19" t="s">
        <v>53</v>
      </c>
      <c r="D4" s="19" t="s">
        <v>54</v>
      </c>
      <c r="E4" s="19"/>
      <c r="F4" s="19"/>
      <c r="G4" s="19"/>
      <c r="H4" s="19"/>
      <c r="I4" s="19"/>
      <c r="J4" s="19"/>
      <c r="K4" s="20">
        <v>3694</v>
      </c>
      <c r="L4" s="20">
        <v>2756</v>
      </c>
      <c r="M4" s="20">
        <v>3143</v>
      </c>
      <c r="N4" s="19"/>
      <c r="O4" s="21">
        <f>SUM(E4:N4)</f>
        <v>9593</v>
      </c>
      <c r="P4" s="22">
        <f>(K4/O4)*100</f>
        <v>38.507244866048161</v>
      </c>
      <c r="Q4" s="23">
        <f>(M4/O4)*100</f>
        <v>32.763473365996035</v>
      </c>
      <c r="R4" s="23">
        <f>(L4/O4)*100</f>
        <v>28.729281767955801</v>
      </c>
      <c r="S4" s="18">
        <f>((L4+M4)/O4)*100</f>
        <v>61.492755133951839</v>
      </c>
    </row>
    <row r="5" spans="1:19">
      <c r="B5" s="12">
        <v>2</v>
      </c>
      <c r="C5" s="12" t="s">
        <v>55</v>
      </c>
      <c r="D5" s="12" t="s">
        <v>56</v>
      </c>
      <c r="E5" s="12"/>
      <c r="F5" s="12"/>
      <c r="G5" s="12"/>
      <c r="H5" s="12"/>
      <c r="I5" s="12"/>
      <c r="J5" s="12"/>
      <c r="K5" s="13">
        <v>3908</v>
      </c>
      <c r="L5" s="13">
        <v>1950</v>
      </c>
      <c r="M5" s="13">
        <v>3196</v>
      </c>
      <c r="N5" s="12"/>
      <c r="O5" s="14">
        <f>SUM(E5:N5)</f>
        <v>9054</v>
      </c>
      <c r="P5" s="3">
        <f>(K5/O5)*100</f>
        <v>43.163242765628453</v>
      </c>
      <c r="Q5" s="6">
        <f>(M5/O5)*100</f>
        <v>35.299315219792355</v>
      </c>
      <c r="R5" s="6">
        <f>(L5/O5)*100</f>
        <v>21.537442014579192</v>
      </c>
      <c r="S5" s="18">
        <f>((L5+M5)/O5)*100</f>
        <v>56.836757234371547</v>
      </c>
    </row>
    <row r="6" spans="1:19">
      <c r="B6" s="4">
        <v>3</v>
      </c>
      <c r="C6" s="4" t="s">
        <v>57</v>
      </c>
      <c r="D6" s="4" t="s">
        <v>58</v>
      </c>
      <c r="E6" s="4"/>
      <c r="F6" s="4">
        <v>764</v>
      </c>
      <c r="G6" s="4"/>
      <c r="H6" s="4"/>
      <c r="I6" s="4"/>
      <c r="J6" s="4"/>
      <c r="K6" s="7">
        <v>5503</v>
      </c>
      <c r="L6" s="7">
        <v>4604</v>
      </c>
      <c r="M6" s="7">
        <v>4981</v>
      </c>
      <c r="N6" s="4"/>
      <c r="O6" s="8">
        <f>SUM(E6:N6)</f>
        <v>15852</v>
      </c>
      <c r="P6" s="3">
        <f>(K6/O6)*100</f>
        <v>34.714862477920768</v>
      </c>
      <c r="Q6" s="6">
        <f>(M6/O6)*100</f>
        <v>31.421902599041129</v>
      </c>
      <c r="R6" s="6">
        <f>(L6/O6)*100</f>
        <v>29.04365379762806</v>
      </c>
      <c r="S6" s="18">
        <f>((L6+M6)/O6)*100</f>
        <v>60.465556396669186</v>
      </c>
    </row>
    <row r="7" spans="1:19">
      <c r="B7" s="4">
        <v>4</v>
      </c>
      <c r="C7" s="4" t="s">
        <v>59</v>
      </c>
      <c r="D7" s="4" t="s">
        <v>60</v>
      </c>
      <c r="E7" s="4"/>
      <c r="F7" s="4">
        <v>683</v>
      </c>
      <c r="G7" s="4">
        <v>466</v>
      </c>
      <c r="H7" s="4"/>
      <c r="I7" s="4"/>
      <c r="J7" s="4">
        <v>447</v>
      </c>
      <c r="K7" s="7">
        <v>5680</v>
      </c>
      <c r="L7" s="7">
        <v>5417</v>
      </c>
      <c r="M7" s="7">
        <v>3753</v>
      </c>
      <c r="N7" s="4"/>
      <c r="O7" s="8">
        <f>SUM(E7:N7)</f>
        <v>16446</v>
      </c>
      <c r="P7" s="3">
        <f>(K7/O7)*100</f>
        <v>34.537273501155298</v>
      </c>
      <c r="Q7" s="6">
        <f>(M7/O7)*100</f>
        <v>22.820138635534477</v>
      </c>
      <c r="R7" s="6">
        <f>(L7/O7)*100</f>
        <v>32.938100449957439</v>
      </c>
      <c r="S7" s="18">
        <f>((L7+M7)/O7)*100</f>
        <v>55.758239085491908</v>
      </c>
    </row>
    <row r="8" spans="1:19">
      <c r="B8" s="4">
        <v>5</v>
      </c>
      <c r="C8" s="4" t="s">
        <v>61</v>
      </c>
      <c r="D8" s="4" t="s">
        <v>62</v>
      </c>
      <c r="E8" s="4"/>
      <c r="F8" s="7">
        <v>3274</v>
      </c>
      <c r="G8" s="4"/>
      <c r="H8" s="4"/>
      <c r="I8" s="4"/>
      <c r="J8" s="4">
        <v>263</v>
      </c>
      <c r="K8" s="7">
        <v>4671</v>
      </c>
      <c r="L8" s="7">
        <v>3740</v>
      </c>
      <c r="M8" s="7">
        <v>1354</v>
      </c>
      <c r="N8" s="4"/>
      <c r="O8" s="8">
        <f>SUM(E8:N8)</f>
        <v>13302</v>
      </c>
      <c r="P8" s="3">
        <f>(K8/O8)*100</f>
        <v>35.115020297699594</v>
      </c>
      <c r="Q8" s="6">
        <f>(M8/O8)*100</f>
        <v>10.178920463088257</v>
      </c>
      <c r="R8" s="6">
        <f>(L8/O8)*100</f>
        <v>28.116072771011879</v>
      </c>
      <c r="S8" s="18">
        <f>((L8+M8)/O8)*100</f>
        <v>38.294993234100133</v>
      </c>
    </row>
    <row r="9" spans="1:19">
      <c r="B9" s="4">
        <v>6</v>
      </c>
      <c r="C9" s="4" t="s">
        <v>63</v>
      </c>
      <c r="D9" s="4" t="s">
        <v>64</v>
      </c>
      <c r="E9" s="4"/>
      <c r="F9" s="7">
        <v>1191</v>
      </c>
      <c r="G9" s="4"/>
      <c r="H9" s="4"/>
      <c r="I9" s="4"/>
      <c r="J9" s="4">
        <v>234</v>
      </c>
      <c r="K9" s="7">
        <v>4602</v>
      </c>
      <c r="L9" s="7">
        <v>4502</v>
      </c>
      <c r="M9" s="7">
        <v>2062</v>
      </c>
      <c r="N9" s="4">
        <v>143</v>
      </c>
      <c r="O9" s="8">
        <f>SUM(E9:N9)</f>
        <v>12734</v>
      </c>
      <c r="P9" s="3">
        <f>(K9/O9)*100</f>
        <v>36.139469137741479</v>
      </c>
      <c r="Q9" s="6">
        <f>(M9/O9)*100</f>
        <v>16.192869483273125</v>
      </c>
      <c r="R9" s="6">
        <f>(L9/O9)*100</f>
        <v>35.354169938746658</v>
      </c>
      <c r="S9" s="18">
        <f>((L9+M9)/O9)*100</f>
        <v>51.547039422019793</v>
      </c>
    </row>
    <row r="10" spans="1:19">
      <c r="B10" s="4">
        <v>7</v>
      </c>
      <c r="C10" s="4" t="s">
        <v>65</v>
      </c>
      <c r="D10" s="4" t="s">
        <v>66</v>
      </c>
      <c r="E10" s="4"/>
      <c r="F10" s="7">
        <v>1430</v>
      </c>
      <c r="G10" s="7">
        <v>1126</v>
      </c>
      <c r="H10" s="4"/>
      <c r="I10" s="4"/>
      <c r="J10" s="4">
        <v>403</v>
      </c>
      <c r="K10" s="7">
        <v>7317</v>
      </c>
      <c r="L10" s="7">
        <v>4493</v>
      </c>
      <c r="M10" s="7">
        <v>3748</v>
      </c>
      <c r="N10" s="4"/>
      <c r="O10" s="8">
        <f>SUM(E10:N10)</f>
        <v>18517</v>
      </c>
      <c r="P10" s="3">
        <f>(K10/O10)*100</f>
        <v>39.515040233299132</v>
      </c>
      <c r="Q10" s="6">
        <f>(M10/O10)*100</f>
        <v>20.240859750499538</v>
      </c>
      <c r="R10" s="6">
        <f>(L10/O10)*100</f>
        <v>24.264189663552411</v>
      </c>
      <c r="S10" s="18">
        <f>((L10+M10)/O10)*100</f>
        <v>44.505049414051953</v>
      </c>
    </row>
    <row r="11" spans="1:19">
      <c r="B11" s="4">
        <v>8</v>
      </c>
      <c r="C11" s="4" t="s">
        <v>67</v>
      </c>
      <c r="D11" s="4" t="s">
        <v>68</v>
      </c>
      <c r="E11" s="4"/>
      <c r="F11" s="4">
        <v>815</v>
      </c>
      <c r="G11" s="4"/>
      <c r="H11" s="4"/>
      <c r="I11" s="4">
        <v>138</v>
      </c>
      <c r="J11" s="4"/>
      <c r="K11" s="7">
        <v>5502</v>
      </c>
      <c r="L11" s="7">
        <v>3990</v>
      </c>
      <c r="M11" s="7">
        <v>3630</v>
      </c>
      <c r="N11" s="4"/>
      <c r="O11" s="8">
        <f>SUM(E11:N11)</f>
        <v>14075</v>
      </c>
      <c r="P11" s="3">
        <f>(K11/O11)*100</f>
        <v>39.090586145648317</v>
      </c>
      <c r="Q11" s="6">
        <f>(M11/O11)*100</f>
        <v>25.790408525754881</v>
      </c>
      <c r="R11" s="6">
        <f>(L11/O11)*100</f>
        <v>28.348134991119007</v>
      </c>
      <c r="S11" s="18">
        <f>((L11+M11)/O11)*100</f>
        <v>54.138543516873895</v>
      </c>
    </row>
    <row r="12" spans="1:19">
      <c r="B12" s="4">
        <v>9</v>
      </c>
      <c r="C12" s="4" t="s">
        <v>69</v>
      </c>
      <c r="D12" s="4" t="s">
        <v>70</v>
      </c>
      <c r="E12" s="4"/>
      <c r="F12" s="4">
        <v>546</v>
      </c>
      <c r="G12" s="26">
        <v>8709</v>
      </c>
      <c r="H12" s="4">
        <v>66</v>
      </c>
      <c r="I12" s="4"/>
      <c r="J12" s="4"/>
      <c r="K12" s="7">
        <v>3260</v>
      </c>
      <c r="L12" s="7">
        <v>6237</v>
      </c>
      <c r="M12" s="7">
        <v>1791</v>
      </c>
      <c r="N12" s="4"/>
      <c r="O12" s="8">
        <f>SUM(E12:N12)</f>
        <v>20609</v>
      </c>
      <c r="P12" s="9">
        <f>(K12/O12)*100</f>
        <v>15.81833179678781</v>
      </c>
      <c r="Q12" s="6">
        <f>(M12/O12)*100</f>
        <v>8.6903779901984564</v>
      </c>
      <c r="R12" s="6">
        <f>(L12/O12)*100</f>
        <v>30.263477121645881</v>
      </c>
      <c r="S12" s="18">
        <f>((L12+M12)/O12)*100</f>
        <v>38.953855111844341</v>
      </c>
    </row>
    <row r="13" spans="1:19">
      <c r="B13" s="4">
        <v>10</v>
      </c>
      <c r="C13" s="4" t="s">
        <v>71</v>
      </c>
      <c r="D13" s="4" t="s">
        <v>72</v>
      </c>
      <c r="E13" s="4"/>
      <c r="F13" s="4"/>
      <c r="G13" s="4">
        <v>847</v>
      </c>
      <c r="H13" s="4">
        <v>148</v>
      </c>
      <c r="I13" s="4"/>
      <c r="J13" s="4"/>
      <c r="K13" s="7">
        <v>6064</v>
      </c>
      <c r="L13" s="7">
        <v>6200</v>
      </c>
      <c r="M13" s="7">
        <v>5560</v>
      </c>
      <c r="N13" s="4"/>
      <c r="O13" s="8">
        <f>SUM(E13:N13)</f>
        <v>18819</v>
      </c>
      <c r="P13" s="9">
        <f>(K13/O13)*100</f>
        <v>32.222753600085021</v>
      </c>
      <c r="Q13" s="6">
        <f>(M13/O13)*100</f>
        <v>29.544609171581911</v>
      </c>
      <c r="R13" s="16">
        <f>(L13/O13)*100</f>
        <v>32.945427493490619</v>
      </c>
      <c r="S13" s="18">
        <f>((L13+M13)/O13)*100</f>
        <v>62.490036665072537</v>
      </c>
    </row>
    <row r="14" spans="1:19">
      <c r="B14" s="4">
        <v>11</v>
      </c>
      <c r="C14" s="4" t="s">
        <v>73</v>
      </c>
      <c r="D14" s="4" t="s">
        <v>74</v>
      </c>
      <c r="E14" s="4"/>
      <c r="F14" s="7">
        <v>1272</v>
      </c>
      <c r="G14" s="4"/>
      <c r="H14" s="4"/>
      <c r="I14" s="4"/>
      <c r="J14" s="4">
        <v>363</v>
      </c>
      <c r="K14" s="7">
        <v>5748</v>
      </c>
      <c r="L14" s="7">
        <v>7163</v>
      </c>
      <c r="M14" s="7">
        <v>3230</v>
      </c>
      <c r="N14" s="4"/>
      <c r="O14" s="8">
        <f>SUM(E14:N14)</f>
        <v>17776</v>
      </c>
      <c r="P14" s="9">
        <f>(K14/O14)*100</f>
        <v>32.335733573357331</v>
      </c>
      <c r="Q14" s="6">
        <f>(M14/O14)*100</f>
        <v>18.170567056705668</v>
      </c>
      <c r="R14" s="16">
        <f>(L14/O14)*100</f>
        <v>40.295904590459045</v>
      </c>
      <c r="S14" s="18">
        <f>((L14+M14)/O14)*100</f>
        <v>58.466471647164717</v>
      </c>
    </row>
    <row r="15" spans="1:19">
      <c r="B15" s="12">
        <v>12</v>
      </c>
      <c r="C15" s="12" t="s">
        <v>75</v>
      </c>
      <c r="D15" s="12" t="s">
        <v>74</v>
      </c>
      <c r="E15" s="12"/>
      <c r="F15" s="12">
        <v>475</v>
      </c>
      <c r="G15" s="12">
        <v>410</v>
      </c>
      <c r="H15" s="12"/>
      <c r="I15" s="12"/>
      <c r="J15" s="12"/>
      <c r="K15" s="13">
        <v>7030</v>
      </c>
      <c r="L15" s="13">
        <v>3201</v>
      </c>
      <c r="M15" s="13">
        <v>2999</v>
      </c>
      <c r="N15" s="12"/>
      <c r="O15" s="14">
        <f>SUM(E15:N15)</f>
        <v>14115</v>
      </c>
      <c r="P15" s="3">
        <f>(K15/O15)*100</f>
        <v>49.805171803046406</v>
      </c>
      <c r="Q15" s="6">
        <f>(M15/O15)*100</f>
        <v>21.24690046050301</v>
      </c>
      <c r="R15" s="6">
        <f>(L15/O15)*100</f>
        <v>22.67800212539851</v>
      </c>
      <c r="S15" s="18">
        <f>((L15+M15)/O15)*100</f>
        <v>43.924902585901521</v>
      </c>
    </row>
    <row r="16" spans="1:19">
      <c r="B16" s="4">
        <v>13</v>
      </c>
      <c r="C16" s="4" t="s">
        <v>76</v>
      </c>
      <c r="D16" s="4" t="s">
        <v>77</v>
      </c>
      <c r="E16" s="4"/>
      <c r="F16" s="7">
        <v>1344</v>
      </c>
      <c r="G16" s="4">
        <v>718</v>
      </c>
      <c r="H16" s="4"/>
      <c r="I16" s="4"/>
      <c r="J16" s="4"/>
      <c r="K16" s="7">
        <v>7015</v>
      </c>
      <c r="L16" s="7">
        <v>7015</v>
      </c>
      <c r="M16" s="7">
        <v>5058</v>
      </c>
      <c r="N16" s="4"/>
      <c r="O16" s="8">
        <f>SUM(E16:N16)</f>
        <v>21150</v>
      </c>
      <c r="P16" s="9">
        <f>(K16/O16)*100</f>
        <v>33.167848699763589</v>
      </c>
      <c r="Q16" s="6">
        <f>(M16/O16)*100</f>
        <v>23.914893617021278</v>
      </c>
      <c r="R16" s="6">
        <f>(L16/O16)*100</f>
        <v>33.167848699763589</v>
      </c>
      <c r="S16" s="18">
        <f>((L16+M16)/O16)*100</f>
        <v>57.082742316784874</v>
      </c>
    </row>
    <row r="17" spans="2:19">
      <c r="B17" s="4">
        <v>14</v>
      </c>
      <c r="C17" s="4" t="s">
        <v>78</v>
      </c>
      <c r="D17" s="4" t="s">
        <v>60</v>
      </c>
      <c r="E17" s="4"/>
      <c r="F17" s="4"/>
      <c r="G17" s="4"/>
      <c r="H17" s="4"/>
      <c r="I17" s="4"/>
      <c r="J17" s="4"/>
      <c r="K17" s="7">
        <v>4507</v>
      </c>
      <c r="L17" s="7">
        <v>5351</v>
      </c>
      <c r="M17" s="7">
        <v>2595</v>
      </c>
      <c r="N17" s="4"/>
      <c r="O17" s="8">
        <f>SUM(E17:N17)</f>
        <v>12453</v>
      </c>
      <c r="P17" s="9">
        <f>(K17/O17)*100</f>
        <v>36.192082229181722</v>
      </c>
      <c r="Q17" s="6">
        <f>(M17/O17)*100</f>
        <v>20.838352204288125</v>
      </c>
      <c r="R17" s="16">
        <f>(L17/O17)*100</f>
        <v>42.969565566530157</v>
      </c>
      <c r="S17" s="18">
        <f>((L17+M17)/O17)*100</f>
        <v>63.807917770818278</v>
      </c>
    </row>
    <row r="18" spans="2:19">
      <c r="B18" s="4">
        <v>15</v>
      </c>
      <c r="C18" s="4" t="s">
        <v>79</v>
      </c>
      <c r="D18" s="4" t="s">
        <v>80</v>
      </c>
      <c r="E18" s="4"/>
      <c r="F18" s="4">
        <v>736</v>
      </c>
      <c r="G18" s="4">
        <v>931</v>
      </c>
      <c r="H18" s="4">
        <v>89</v>
      </c>
      <c r="I18" s="4"/>
      <c r="J18" s="4">
        <v>456</v>
      </c>
      <c r="K18" s="7">
        <v>7441</v>
      </c>
      <c r="L18" s="7">
        <v>6373</v>
      </c>
      <c r="M18" s="7">
        <v>4450</v>
      </c>
      <c r="N18" s="4"/>
      <c r="O18" s="8">
        <f>SUM(E18:N18)</f>
        <v>20476</v>
      </c>
      <c r="P18" s="3">
        <f>(K18/O18)*100</f>
        <v>36.340105489353391</v>
      </c>
      <c r="Q18" s="6">
        <f>(M18/O18)*100</f>
        <v>21.732760304747021</v>
      </c>
      <c r="R18" s="6">
        <f>(L18/O18)*100</f>
        <v>31.124243016214102</v>
      </c>
      <c r="S18" s="18">
        <f>((L18+M18)/O18)*100</f>
        <v>52.857003320961127</v>
      </c>
    </row>
    <row r="19" spans="2:19">
      <c r="B19" s="4">
        <v>16</v>
      </c>
      <c r="C19" s="4" t="s">
        <v>81</v>
      </c>
      <c r="D19" s="4" t="s">
        <v>82</v>
      </c>
      <c r="E19" s="4"/>
      <c r="F19" s="4">
        <v>723</v>
      </c>
      <c r="G19" s="4"/>
      <c r="H19" s="4">
        <v>93</v>
      </c>
      <c r="I19" s="4"/>
      <c r="J19" s="4">
        <v>249</v>
      </c>
      <c r="K19" s="7">
        <v>5143</v>
      </c>
      <c r="L19" s="7">
        <v>6671</v>
      </c>
      <c r="M19" s="7">
        <v>4562</v>
      </c>
      <c r="N19" s="4"/>
      <c r="O19" s="8">
        <f>SUM(E19:N19)</f>
        <v>17441</v>
      </c>
      <c r="P19" s="9">
        <f>(K19/O19)*100</f>
        <v>29.48798807407832</v>
      </c>
      <c r="Q19" s="6">
        <f>(M19/O19)*100</f>
        <v>26.156757066681958</v>
      </c>
      <c r="R19" s="16">
        <f>(L19/O19)*100</f>
        <v>38.248953615045011</v>
      </c>
      <c r="S19" s="18">
        <f>((L19+M19)/O19)*100</f>
        <v>64.405710681726973</v>
      </c>
    </row>
    <row r="20" spans="2:19">
      <c r="B20" s="12">
        <v>17</v>
      </c>
      <c r="C20" s="12" t="s">
        <v>83</v>
      </c>
      <c r="D20" s="12" t="s">
        <v>84</v>
      </c>
      <c r="E20" s="12"/>
      <c r="F20" s="13">
        <v>1104</v>
      </c>
      <c r="G20" s="12"/>
      <c r="H20" s="12"/>
      <c r="I20" s="12"/>
      <c r="J20" s="12"/>
      <c r="K20" s="13">
        <v>8105</v>
      </c>
      <c r="L20" s="13">
        <v>4832</v>
      </c>
      <c r="M20" s="13">
        <v>4204</v>
      </c>
      <c r="N20" s="12"/>
      <c r="O20" s="14">
        <f>SUM(E20:N20)</f>
        <v>18245</v>
      </c>
      <c r="P20" s="3">
        <f>(K20/O20)*100</f>
        <v>44.423129624554676</v>
      </c>
      <c r="Q20" s="6">
        <f>(M20/O20)*100</f>
        <v>23.041929295697454</v>
      </c>
      <c r="R20" s="6">
        <f>(L20/O20)*100</f>
        <v>26.483968210468621</v>
      </c>
      <c r="S20" s="18">
        <f>((L20+M20)/O20)*100</f>
        <v>49.525897506166075</v>
      </c>
    </row>
    <row r="21" spans="2:19">
      <c r="B21" s="4">
        <v>18</v>
      </c>
      <c r="C21" s="4" t="s">
        <v>85</v>
      </c>
      <c r="D21" s="4" t="s">
        <v>86</v>
      </c>
      <c r="E21" s="4"/>
      <c r="F21" s="4">
        <v>833</v>
      </c>
      <c r="G21" s="4"/>
      <c r="H21" s="4"/>
      <c r="I21" s="4"/>
      <c r="J21" s="4"/>
      <c r="K21" s="7">
        <v>5466</v>
      </c>
      <c r="L21" s="7">
        <v>5895</v>
      </c>
      <c r="M21" s="7">
        <v>4780</v>
      </c>
      <c r="N21" s="4"/>
      <c r="O21" s="8">
        <f>SUM(E21:N21)</f>
        <v>16974</v>
      </c>
      <c r="P21" s="9">
        <f>(K21/O21)*100</f>
        <v>32.202191587133264</v>
      </c>
      <c r="Q21" s="6">
        <f>(M21/O21)*100</f>
        <v>28.160716389772595</v>
      </c>
      <c r="R21" s="16">
        <f>(L21/O21)*100</f>
        <v>34.729586426299051</v>
      </c>
      <c r="S21" s="18">
        <f>((L21+M21)/O21)*100</f>
        <v>62.890302816071639</v>
      </c>
    </row>
    <row r="22" spans="2:19">
      <c r="B22" s="4">
        <v>19</v>
      </c>
      <c r="C22" s="4" t="s">
        <v>87</v>
      </c>
      <c r="D22" s="4" t="s">
        <v>88</v>
      </c>
      <c r="E22" s="4"/>
      <c r="F22" s="4">
        <v>759</v>
      </c>
      <c r="G22" s="4"/>
      <c r="H22" s="4"/>
      <c r="I22" s="4"/>
      <c r="J22" s="4">
        <v>318</v>
      </c>
      <c r="K22" s="7">
        <v>6158</v>
      </c>
      <c r="L22" s="7">
        <v>4604</v>
      </c>
      <c r="M22" s="7">
        <v>4954</v>
      </c>
      <c r="N22" s="4"/>
      <c r="O22" s="8">
        <f>SUM(E22:N22)</f>
        <v>16793</v>
      </c>
      <c r="P22" s="3">
        <f>(K22/O22)*100</f>
        <v>36.6700410885488</v>
      </c>
      <c r="Q22" s="6">
        <f>(M22/O22)*100</f>
        <v>29.500387066039419</v>
      </c>
      <c r="R22" s="6">
        <f>(L22/O22)*100</f>
        <v>27.416185315309949</v>
      </c>
      <c r="S22" s="18">
        <f>((L22+M22)/O22)*100</f>
        <v>56.916572381349376</v>
      </c>
    </row>
    <row r="23" spans="2:19">
      <c r="B23" s="4">
        <v>20</v>
      </c>
      <c r="C23" s="4" t="s">
        <v>89</v>
      </c>
      <c r="D23" s="4" t="s">
        <v>74</v>
      </c>
      <c r="E23" s="4"/>
      <c r="F23" s="7">
        <v>2206</v>
      </c>
      <c r="G23" s="4"/>
      <c r="H23" s="4"/>
      <c r="I23" s="4"/>
      <c r="J23" s="4"/>
      <c r="K23" s="7">
        <v>3783</v>
      </c>
      <c r="L23" s="7">
        <v>2319</v>
      </c>
      <c r="M23" s="7">
        <v>3363</v>
      </c>
      <c r="N23" s="4">
        <v>999</v>
      </c>
      <c r="O23" s="8">
        <f>SUM(E23:N23)</f>
        <v>12670</v>
      </c>
      <c r="P23" s="3">
        <f>(K23/O23)*100</f>
        <v>29.85793212312549</v>
      </c>
      <c r="Q23" s="6">
        <f>(M23/O23)*100</f>
        <v>26.543014996053671</v>
      </c>
      <c r="R23" s="6">
        <f>(L23/O23)*100</f>
        <v>18.303078137332282</v>
      </c>
      <c r="S23" s="18">
        <f>((L23+M23)/O23)*100</f>
        <v>44.846093133385949</v>
      </c>
    </row>
    <row r="24" spans="2:19">
      <c r="B24" s="4">
        <v>21</v>
      </c>
      <c r="C24" s="4" t="s">
        <v>90</v>
      </c>
      <c r="D24" s="4" t="s">
        <v>91</v>
      </c>
      <c r="E24" s="4"/>
      <c r="F24" s="26">
        <v>7177</v>
      </c>
      <c r="G24" s="4"/>
      <c r="H24" s="4"/>
      <c r="I24" s="4"/>
      <c r="J24" s="4"/>
      <c r="K24" s="7">
        <v>5674</v>
      </c>
      <c r="L24" s="7">
        <v>4698</v>
      </c>
      <c r="M24" s="7">
        <v>2073</v>
      </c>
      <c r="N24" s="4"/>
      <c r="O24" s="8">
        <f>SUM(E24:N24)</f>
        <v>19622</v>
      </c>
      <c r="P24" s="3">
        <f>(K24/O24)*100</f>
        <v>28.916522270920396</v>
      </c>
      <c r="Q24" s="6">
        <f>(M24/O24)*100</f>
        <v>10.564672306594639</v>
      </c>
      <c r="R24" s="6">
        <f>(L24/O24)*100</f>
        <v>23.94251350524921</v>
      </c>
      <c r="S24" s="18">
        <f>((L24+M24)/O24)*100</f>
        <v>34.507185811843847</v>
      </c>
    </row>
    <row r="25" spans="2:19">
      <c r="B25" s="4">
        <v>22</v>
      </c>
      <c r="C25" s="4" t="s">
        <v>92</v>
      </c>
      <c r="D25" s="4" t="s">
        <v>66</v>
      </c>
      <c r="E25" s="4"/>
      <c r="F25" s="4">
        <v>934</v>
      </c>
      <c r="G25" s="7">
        <v>1177</v>
      </c>
      <c r="H25" s="4"/>
      <c r="I25" s="4"/>
      <c r="J25" s="4"/>
      <c r="K25" s="7">
        <v>5693</v>
      </c>
      <c r="L25" s="7">
        <v>6335</v>
      </c>
      <c r="M25" s="7">
        <v>5156</v>
      </c>
      <c r="N25" s="4"/>
      <c r="O25" s="8">
        <f>SUM(E25:N25)</f>
        <v>19295</v>
      </c>
      <c r="P25" s="9">
        <f>(K25/O25)*100</f>
        <v>29.505053122570612</v>
      </c>
      <c r="Q25" s="6">
        <f>(M25/O25)*100</f>
        <v>26.721948691370823</v>
      </c>
      <c r="R25" s="16">
        <f>(L25/O25)*100</f>
        <v>32.832339984451927</v>
      </c>
      <c r="S25" s="18">
        <f>((L25+M25)/O25)*100</f>
        <v>59.554288675822754</v>
      </c>
    </row>
    <row r="26" spans="2:19">
      <c r="B26" s="4">
        <v>23</v>
      </c>
      <c r="C26" s="4" t="s">
        <v>93</v>
      </c>
      <c r="D26" s="4" t="s">
        <v>94</v>
      </c>
      <c r="E26" s="4"/>
      <c r="F26" s="7">
        <v>1002</v>
      </c>
      <c r="G26" s="4"/>
      <c r="H26" s="4"/>
      <c r="I26" s="4"/>
      <c r="J26" s="4"/>
      <c r="K26" s="7">
        <v>6652</v>
      </c>
      <c r="L26" s="7">
        <v>5342</v>
      </c>
      <c r="M26" s="7">
        <v>4385</v>
      </c>
      <c r="N26" s="4"/>
      <c r="O26" s="8">
        <f>SUM(E26:N26)</f>
        <v>17381</v>
      </c>
      <c r="P26" s="3">
        <f>(K26/O26)*100</f>
        <v>38.271675968011046</v>
      </c>
      <c r="Q26" s="6">
        <f>(M26/O26)*100</f>
        <v>25.228698003567114</v>
      </c>
      <c r="R26" s="6">
        <f>(L26/O26)*100</f>
        <v>30.734710315862145</v>
      </c>
      <c r="S26" s="18">
        <f>((L26+M26)/O26)*100</f>
        <v>55.963408319429263</v>
      </c>
    </row>
    <row r="27" spans="2:19">
      <c r="B27" s="4">
        <v>24</v>
      </c>
      <c r="C27" s="4" t="s">
        <v>95</v>
      </c>
      <c r="D27" s="4" t="s">
        <v>62</v>
      </c>
      <c r="E27" s="4"/>
      <c r="F27" s="4">
        <v>670</v>
      </c>
      <c r="G27" s="4">
        <v>661</v>
      </c>
      <c r="H27" s="4"/>
      <c r="I27" s="4"/>
      <c r="J27" s="4"/>
      <c r="K27" s="7">
        <v>5444</v>
      </c>
      <c r="L27" s="7">
        <v>5352</v>
      </c>
      <c r="M27" s="7">
        <v>5299</v>
      </c>
      <c r="N27" s="4"/>
      <c r="O27" s="8">
        <f>SUM(E27:N27)</f>
        <v>17426</v>
      </c>
      <c r="P27" s="3">
        <f>(K27/O27)*100</f>
        <v>31.240674853666935</v>
      </c>
      <c r="Q27" s="6">
        <f>(M27/O27)*100</f>
        <v>30.408584873178008</v>
      </c>
      <c r="R27" s="6">
        <f>(L27/O27)*100</f>
        <v>30.712728107425686</v>
      </c>
      <c r="S27" s="18">
        <f>((L27+M27)/O27)*100</f>
        <v>61.12131298060369</v>
      </c>
    </row>
    <row r="28" spans="2:19">
      <c r="B28" s="4">
        <v>25</v>
      </c>
      <c r="C28" s="4" t="s">
        <v>96</v>
      </c>
      <c r="D28" s="4" t="s">
        <v>97</v>
      </c>
      <c r="E28" s="4"/>
      <c r="F28" s="7">
        <v>1298</v>
      </c>
      <c r="G28" s="4"/>
      <c r="H28" s="4"/>
      <c r="I28" s="4"/>
      <c r="J28" s="4">
        <v>387</v>
      </c>
      <c r="K28" s="7">
        <v>7360</v>
      </c>
      <c r="L28" s="7">
        <v>7663</v>
      </c>
      <c r="M28" s="7">
        <v>6888</v>
      </c>
      <c r="N28" s="4"/>
      <c r="O28" s="8">
        <f>SUM(E28:N28)</f>
        <v>23596</v>
      </c>
      <c r="P28" s="9">
        <f>(K28/O28)*100</f>
        <v>31.191727411425664</v>
      </c>
      <c r="Q28" s="6">
        <f>(M28/O28)*100</f>
        <v>29.191388370910325</v>
      </c>
      <c r="R28" s="16">
        <f>(L28/O28)*100</f>
        <v>32.475843363281918</v>
      </c>
      <c r="S28" s="18">
        <f>((L28+M28)/O28)*100</f>
        <v>61.667231734192242</v>
      </c>
    </row>
    <row r="29" spans="2:19">
      <c r="B29" s="12">
        <v>26</v>
      </c>
      <c r="C29" s="12" t="s">
        <v>98</v>
      </c>
      <c r="D29" s="12" t="s">
        <v>99</v>
      </c>
      <c r="E29" s="12"/>
      <c r="F29" s="13">
        <v>1862</v>
      </c>
      <c r="G29" s="12"/>
      <c r="H29" s="12"/>
      <c r="I29" s="12"/>
      <c r="J29" s="12">
        <v>443</v>
      </c>
      <c r="K29" s="13">
        <v>8301</v>
      </c>
      <c r="L29" s="13">
        <v>5702</v>
      </c>
      <c r="M29" s="13">
        <v>2598</v>
      </c>
      <c r="N29" s="12"/>
      <c r="O29" s="14">
        <f>SUM(E29:N29)</f>
        <v>18906</v>
      </c>
      <c r="P29" s="3">
        <f>(K29/O29)*100</f>
        <v>43.906696286893052</v>
      </c>
      <c r="Q29" s="6">
        <f>(M29/O29)*100</f>
        <v>13.741669311329737</v>
      </c>
      <c r="R29" s="6">
        <f>(L29/O29)*100</f>
        <v>30.159737649423462</v>
      </c>
      <c r="S29" s="18">
        <f>((L29+M29)/O29)*100</f>
        <v>43.901406960753199</v>
      </c>
    </row>
    <row r="30" spans="2:19">
      <c r="B30" s="4">
        <v>27</v>
      </c>
      <c r="C30" s="4" t="s">
        <v>100</v>
      </c>
      <c r="D30" s="4" t="s">
        <v>82</v>
      </c>
      <c r="E30" s="4"/>
      <c r="F30" s="4"/>
      <c r="G30" s="4"/>
      <c r="H30" s="4"/>
      <c r="I30" s="4"/>
      <c r="J30" s="4"/>
      <c r="K30" s="7">
        <v>4939</v>
      </c>
      <c r="L30" s="7">
        <v>8318</v>
      </c>
      <c r="M30" s="7">
        <v>4488</v>
      </c>
      <c r="N30" s="4"/>
      <c r="O30" s="8">
        <f>SUM(E30:N30)</f>
        <v>17745</v>
      </c>
      <c r="P30" s="9">
        <f>(K30/O30)*100</f>
        <v>27.833192448577066</v>
      </c>
      <c r="Q30" s="6">
        <f>(M30/O30)*100</f>
        <v>25.291631445477599</v>
      </c>
      <c r="R30" s="16">
        <f>(L30/O30)*100</f>
        <v>46.875176105945336</v>
      </c>
      <c r="S30" s="18">
        <f>((L30+M30)/O30)*100</f>
        <v>72.166807551422934</v>
      </c>
    </row>
    <row r="31" spans="2:19">
      <c r="B31" s="12">
        <v>28</v>
      </c>
      <c r="C31" s="12" t="s">
        <v>101</v>
      </c>
      <c r="D31" s="12" t="s">
        <v>102</v>
      </c>
      <c r="E31" s="12"/>
      <c r="F31" s="12">
        <v>360</v>
      </c>
      <c r="G31" s="12">
        <v>147</v>
      </c>
      <c r="H31" s="12"/>
      <c r="I31" s="12"/>
      <c r="J31" s="12"/>
      <c r="K31" s="13">
        <v>12044</v>
      </c>
      <c r="L31" s="13">
        <v>2519</v>
      </c>
      <c r="M31" s="13">
        <v>1251</v>
      </c>
      <c r="N31" s="12"/>
      <c r="O31" s="14">
        <f>SUM(E31:N31)</f>
        <v>16321</v>
      </c>
      <c r="P31" s="3">
        <f>(K31/O31)*100</f>
        <v>73.794497886158936</v>
      </c>
      <c r="Q31" s="6">
        <f>(M31/O31)*100</f>
        <v>7.6649715090987076</v>
      </c>
      <c r="R31" s="6">
        <f>(L31/O31)*100</f>
        <v>15.434103302493721</v>
      </c>
      <c r="S31" s="18">
        <f>((L31+M31)/O31)*100</f>
        <v>23.099074811592427</v>
      </c>
    </row>
    <row r="32" spans="2:19">
      <c r="B32" s="12">
        <v>29</v>
      </c>
      <c r="C32" s="12" t="s">
        <v>103</v>
      </c>
      <c r="D32" s="12" t="s">
        <v>80</v>
      </c>
      <c r="E32" s="12"/>
      <c r="F32" s="12">
        <v>550</v>
      </c>
      <c r="G32" s="12"/>
      <c r="H32" s="12"/>
      <c r="I32" s="12"/>
      <c r="J32" s="12"/>
      <c r="K32" s="13">
        <v>12835</v>
      </c>
      <c r="L32" s="13">
        <v>3220</v>
      </c>
      <c r="M32" s="13">
        <v>1570</v>
      </c>
      <c r="N32" s="12"/>
      <c r="O32" s="14">
        <f>SUM(E32:N32)</f>
        <v>18175</v>
      </c>
      <c r="P32" s="3">
        <f>(K32/O32)*100</f>
        <v>70.618982118294355</v>
      </c>
      <c r="Q32" s="6">
        <f>(M32/O32)*100</f>
        <v>8.6382393397524062</v>
      </c>
      <c r="R32" s="6">
        <f>(L32/O32)*100</f>
        <v>17.716643741403026</v>
      </c>
      <c r="S32" s="18">
        <f>((L32+M32)/O32)*100</f>
        <v>26.354883081155435</v>
      </c>
    </row>
    <row r="33" spans="2:19">
      <c r="B33" s="12">
        <v>30</v>
      </c>
      <c r="C33" s="12" t="s">
        <v>104</v>
      </c>
      <c r="D33" s="12" t="s">
        <v>80</v>
      </c>
      <c r="E33" s="12"/>
      <c r="F33" s="12">
        <v>875</v>
      </c>
      <c r="G33" s="12"/>
      <c r="H33" s="12"/>
      <c r="I33" s="12"/>
      <c r="J33" s="12"/>
      <c r="K33" s="13">
        <v>11687</v>
      </c>
      <c r="L33" s="13">
        <v>4182</v>
      </c>
      <c r="M33" s="13">
        <v>1388</v>
      </c>
      <c r="N33" s="12"/>
      <c r="O33" s="14">
        <f>SUM(E33:N33)</f>
        <v>18132</v>
      </c>
      <c r="P33" s="3">
        <f>(K33/O33)*100</f>
        <v>64.455106993161266</v>
      </c>
      <c r="Q33" s="6">
        <f>(M33/O33)*100</f>
        <v>7.6549746304875361</v>
      </c>
      <c r="R33" s="6">
        <f>(L33/O33)*100</f>
        <v>23.064195896757113</v>
      </c>
      <c r="S33" s="18">
        <f>((L33+M33)/O33)*100</f>
        <v>30.71917052724465</v>
      </c>
    </row>
    <row r="34" spans="2:19">
      <c r="B34" s="12">
        <v>31</v>
      </c>
      <c r="C34" s="12" t="s">
        <v>105</v>
      </c>
      <c r="D34" s="12" t="s">
        <v>99</v>
      </c>
      <c r="E34" s="12"/>
      <c r="F34" s="13">
        <v>4198</v>
      </c>
      <c r="G34" s="12"/>
      <c r="H34" s="12"/>
      <c r="I34" s="12"/>
      <c r="J34" s="12"/>
      <c r="K34" s="13">
        <v>8980</v>
      </c>
      <c r="L34" s="13">
        <v>2218</v>
      </c>
      <c r="M34" s="12">
        <v>772</v>
      </c>
      <c r="N34" s="12">
        <v>295</v>
      </c>
      <c r="O34" s="14">
        <f>SUM(E34:N34)</f>
        <v>16463</v>
      </c>
      <c r="P34" s="3">
        <f>(K34/O34)*100</f>
        <v>54.546558950373566</v>
      </c>
      <c r="Q34" s="6">
        <f>(M34/O34)*100</f>
        <v>4.6893032861568367</v>
      </c>
      <c r="R34" s="6">
        <f>(L34/O34)*100</f>
        <v>13.472635607118994</v>
      </c>
      <c r="S34" s="18">
        <f>((L34+M34)/O34)*100</f>
        <v>18.161938893275831</v>
      </c>
    </row>
    <row r="35" spans="2:19">
      <c r="B35" s="12">
        <v>32</v>
      </c>
      <c r="C35" s="12" t="s">
        <v>106</v>
      </c>
      <c r="D35" s="12" t="s">
        <v>107</v>
      </c>
      <c r="E35" s="12"/>
      <c r="F35" s="12">
        <v>691</v>
      </c>
      <c r="G35" s="12"/>
      <c r="H35" s="12"/>
      <c r="I35" s="12"/>
      <c r="J35" s="12">
        <v>150</v>
      </c>
      <c r="K35" s="13">
        <v>10435</v>
      </c>
      <c r="L35" s="13">
        <v>2827</v>
      </c>
      <c r="M35" s="13">
        <v>1305</v>
      </c>
      <c r="N35" s="12"/>
      <c r="O35" s="14">
        <f>SUM(E35:N35)</f>
        <v>15408</v>
      </c>
      <c r="P35" s="3">
        <f>(K35/O35)*100</f>
        <v>67.724558670820358</v>
      </c>
      <c r="Q35" s="6">
        <f>(M35/O35)*100</f>
        <v>8.4696261682243001</v>
      </c>
      <c r="R35" s="6">
        <f>(L35/O35)*100</f>
        <v>18.347611630321911</v>
      </c>
      <c r="S35" s="18">
        <f>((L35+M35)/O35)*100</f>
        <v>26.817237798546213</v>
      </c>
    </row>
    <row r="36" spans="2:19">
      <c r="B36" s="12">
        <v>33</v>
      </c>
      <c r="C36" s="12" t="s">
        <v>108</v>
      </c>
      <c r="D36" s="12" t="s">
        <v>64</v>
      </c>
      <c r="E36" s="12"/>
      <c r="F36" s="12">
        <v>849</v>
      </c>
      <c r="G36" s="12"/>
      <c r="H36" s="12"/>
      <c r="I36" s="12"/>
      <c r="J36" s="12"/>
      <c r="K36" s="13">
        <v>11023</v>
      </c>
      <c r="L36" s="13">
        <v>3542</v>
      </c>
      <c r="M36" s="13">
        <v>2496</v>
      </c>
      <c r="N36" s="12"/>
      <c r="O36" s="14">
        <f>SUM(E36:N36)</f>
        <v>17910</v>
      </c>
      <c r="P36" s="3">
        <f>(K36/O36)*100</f>
        <v>61.54662199888331</v>
      </c>
      <c r="Q36" s="6">
        <f>(M36/O36)*100</f>
        <v>13.936348408710217</v>
      </c>
      <c r="R36" s="6">
        <f>(L36/O36)*100</f>
        <v>19.776661083193748</v>
      </c>
      <c r="S36" s="18">
        <f>((L36+M36)/O36)*100</f>
        <v>33.713009491903968</v>
      </c>
    </row>
    <row r="37" spans="2:19">
      <c r="B37" s="12">
        <v>34</v>
      </c>
      <c r="C37" s="12" t="s">
        <v>109</v>
      </c>
      <c r="D37" s="12" t="s">
        <v>74</v>
      </c>
      <c r="E37" s="12"/>
      <c r="F37" s="12">
        <v>542</v>
      </c>
      <c r="G37" s="12">
        <v>445</v>
      </c>
      <c r="H37" s="12"/>
      <c r="I37" s="12"/>
      <c r="J37" s="12">
        <v>199</v>
      </c>
      <c r="K37" s="13">
        <v>12403</v>
      </c>
      <c r="L37" s="13">
        <v>3137</v>
      </c>
      <c r="M37" s="13">
        <v>1381</v>
      </c>
      <c r="N37" s="12"/>
      <c r="O37" s="14">
        <f>SUM(E37:N37)</f>
        <v>18107</v>
      </c>
      <c r="P37" s="3">
        <f>(K37/O37)*100</f>
        <v>68.498370795824812</v>
      </c>
      <c r="Q37" s="6">
        <f>(M37/O37)*100</f>
        <v>7.6268846302534925</v>
      </c>
      <c r="R37" s="6">
        <f>(L37/O37)*100</f>
        <v>17.324791517092837</v>
      </c>
      <c r="S37" s="18">
        <f>((L37+M37)/O37)*100</f>
        <v>24.95167614734633</v>
      </c>
    </row>
    <row r="38" spans="2:19">
      <c r="B38" s="12">
        <v>35</v>
      </c>
      <c r="C38" s="12" t="s">
        <v>110</v>
      </c>
      <c r="D38" s="12" t="s">
        <v>84</v>
      </c>
      <c r="E38" s="12"/>
      <c r="F38" s="12">
        <v>702</v>
      </c>
      <c r="G38" s="12">
        <v>662</v>
      </c>
      <c r="H38" s="12"/>
      <c r="I38" s="12"/>
      <c r="J38" s="12"/>
      <c r="K38" s="13">
        <v>15350</v>
      </c>
      <c r="L38" s="13">
        <v>4145</v>
      </c>
      <c r="M38" s="13">
        <v>1422</v>
      </c>
      <c r="N38" s="12"/>
      <c r="O38" s="14">
        <f>SUM(E38:N38)</f>
        <v>22281</v>
      </c>
      <c r="P38" s="3">
        <f>(K38/O38)*100</f>
        <v>68.892778600601417</v>
      </c>
      <c r="Q38" s="6">
        <f>(M38/O38)*100</f>
        <v>6.382119294466138</v>
      </c>
      <c r="R38" s="6">
        <f>(L38/O38)*100</f>
        <v>18.603294286611913</v>
      </c>
      <c r="S38" s="18">
        <f>((L38+M38)/O38)*100</f>
        <v>24.985413581078049</v>
      </c>
    </row>
    <row r="39" spans="2:19">
      <c r="B39" s="12">
        <v>36</v>
      </c>
      <c r="C39" s="12" t="s">
        <v>111</v>
      </c>
      <c r="D39" s="12" t="s">
        <v>112</v>
      </c>
      <c r="E39" s="12"/>
      <c r="F39" s="12">
        <v>504</v>
      </c>
      <c r="G39" s="12"/>
      <c r="H39" s="12"/>
      <c r="I39" s="12"/>
      <c r="J39" s="12"/>
      <c r="K39" s="13">
        <v>11558</v>
      </c>
      <c r="L39" s="13">
        <v>1778</v>
      </c>
      <c r="M39" s="12">
        <v>964</v>
      </c>
      <c r="N39" s="12"/>
      <c r="O39" s="14">
        <f>SUM(E39:N39)</f>
        <v>14804</v>
      </c>
      <c r="P39" s="3">
        <f>(K39/O39)*100</f>
        <v>78.073493650364767</v>
      </c>
      <c r="Q39" s="6">
        <f>(M39/O39)*100</f>
        <v>6.5117535801134832</v>
      </c>
      <c r="R39" s="6">
        <f>(L39/O39)*100</f>
        <v>12.010267495271549</v>
      </c>
      <c r="S39" s="18">
        <f>((L39+M39)/O39)*100</f>
        <v>18.52202107538503</v>
      </c>
    </row>
    <row r="40" spans="2:19">
      <c r="B40" s="12">
        <v>37</v>
      </c>
      <c r="C40" s="12" t="s">
        <v>113</v>
      </c>
      <c r="D40" s="12" t="s">
        <v>114</v>
      </c>
      <c r="E40" s="12"/>
      <c r="F40" s="12">
        <v>772</v>
      </c>
      <c r="G40" s="12"/>
      <c r="H40" s="12"/>
      <c r="I40" s="12"/>
      <c r="J40" s="12"/>
      <c r="K40" s="13">
        <v>12270</v>
      </c>
      <c r="L40" s="13">
        <v>2579</v>
      </c>
      <c r="M40" s="13">
        <v>1448</v>
      </c>
      <c r="N40" s="12"/>
      <c r="O40" s="14">
        <f>SUM(E40:N40)</f>
        <v>17069</v>
      </c>
      <c r="P40" s="3">
        <f>(K40/O40)*100</f>
        <v>71.884703263225731</v>
      </c>
      <c r="Q40" s="6">
        <f>(M40/O40)*100</f>
        <v>8.4832151854238678</v>
      </c>
      <c r="R40" s="6">
        <f>(L40/O40)*100</f>
        <v>15.109262405530494</v>
      </c>
      <c r="S40" s="18">
        <f>((L40+M40)/O40)*100</f>
        <v>23.59247759095436</v>
      </c>
    </row>
    <row r="41" spans="2:19">
      <c r="B41" s="12">
        <v>38</v>
      </c>
      <c r="C41" s="12" t="s">
        <v>115</v>
      </c>
      <c r="D41" s="12" t="s">
        <v>116</v>
      </c>
      <c r="E41" s="12"/>
      <c r="F41" s="12"/>
      <c r="G41" s="12">
        <v>808</v>
      </c>
      <c r="H41" s="12"/>
      <c r="I41" s="12"/>
      <c r="J41" s="12"/>
      <c r="K41" s="13">
        <v>9406</v>
      </c>
      <c r="L41" s="13">
        <v>4404</v>
      </c>
      <c r="M41" s="13">
        <v>2373</v>
      </c>
      <c r="N41" s="12"/>
      <c r="O41" s="14">
        <f>SUM(E41:N41)</f>
        <v>16991</v>
      </c>
      <c r="P41" s="3">
        <f>(K41/O41)*100</f>
        <v>55.358719321994002</v>
      </c>
      <c r="Q41" s="6">
        <f>(M41/O41)*100</f>
        <v>13.966217409216645</v>
      </c>
      <c r="R41" s="6">
        <f>(L41/O41)*100</f>
        <v>25.919604496498145</v>
      </c>
      <c r="S41" s="18">
        <f>((L41+M41)/O41)*100</f>
        <v>39.885821905714792</v>
      </c>
    </row>
    <row r="42" spans="2:19">
      <c r="B42" s="12">
        <v>39</v>
      </c>
      <c r="C42" s="12" t="s">
        <v>117</v>
      </c>
      <c r="D42" s="12" t="s">
        <v>86</v>
      </c>
      <c r="E42" s="12"/>
      <c r="F42" s="13">
        <v>1506</v>
      </c>
      <c r="G42" s="12"/>
      <c r="H42" s="12"/>
      <c r="I42" s="12"/>
      <c r="J42" s="12"/>
      <c r="K42" s="13">
        <v>9795</v>
      </c>
      <c r="L42" s="13">
        <v>3924</v>
      </c>
      <c r="M42" s="13">
        <v>1971</v>
      </c>
      <c r="N42" s="12"/>
      <c r="O42" s="14">
        <f>SUM(E42:N42)</f>
        <v>17196</v>
      </c>
      <c r="P42" s="3">
        <f>(K42/O42)*100</f>
        <v>56.9609211444522</v>
      </c>
      <c r="Q42" s="6">
        <f>(M42/O42)*100</f>
        <v>11.461967899511514</v>
      </c>
      <c r="R42" s="6">
        <f>(L42/O42)*100</f>
        <v>22.819260293091418</v>
      </c>
      <c r="S42" s="18">
        <f>((L42+M42)/O42)*100</f>
        <v>34.281228192602931</v>
      </c>
    </row>
    <row r="43" spans="2:19">
      <c r="B43" s="12">
        <v>40</v>
      </c>
      <c r="C43" s="12" t="s">
        <v>118</v>
      </c>
      <c r="D43" s="12" t="s">
        <v>116</v>
      </c>
      <c r="E43" s="12"/>
      <c r="F43" s="13">
        <v>1916</v>
      </c>
      <c r="G43" s="12"/>
      <c r="H43" s="12"/>
      <c r="I43" s="12"/>
      <c r="J43" s="12"/>
      <c r="K43" s="13">
        <v>9023</v>
      </c>
      <c r="L43" s="13">
        <v>3849</v>
      </c>
      <c r="M43" s="13">
        <v>1366</v>
      </c>
      <c r="N43" s="12"/>
      <c r="O43" s="14">
        <f>SUM(E43:N43)</f>
        <v>16154</v>
      </c>
      <c r="P43" s="3">
        <f>(K43/O43)*100</f>
        <v>55.856134703479007</v>
      </c>
      <c r="Q43" s="6">
        <f>(M43/O43)*100</f>
        <v>8.4561099418100785</v>
      </c>
      <c r="R43" s="6">
        <f>(L43/O43)*100</f>
        <v>23.826915934133961</v>
      </c>
      <c r="S43" s="18">
        <f>((L43+M43)/O43)*100</f>
        <v>32.283025875944041</v>
      </c>
    </row>
    <row r="44" spans="2:19">
      <c r="B44" s="12">
        <v>41</v>
      </c>
      <c r="C44" s="12" t="s">
        <v>119</v>
      </c>
      <c r="D44" s="12" t="s">
        <v>116</v>
      </c>
      <c r="E44" s="12"/>
      <c r="F44" s="12">
        <v>842</v>
      </c>
      <c r="G44" s="12"/>
      <c r="H44" s="12"/>
      <c r="I44" s="12">
        <v>43</v>
      </c>
      <c r="J44" s="12"/>
      <c r="K44" s="13">
        <v>9927</v>
      </c>
      <c r="L44" s="13">
        <v>2931</v>
      </c>
      <c r="M44" s="13">
        <v>1436</v>
      </c>
      <c r="N44" s="12">
        <v>129</v>
      </c>
      <c r="O44" s="14">
        <f>SUM(E44:N44)</f>
        <v>15308</v>
      </c>
      <c r="P44" s="3">
        <f>(K44/O44)*100</f>
        <v>64.848445257381755</v>
      </c>
      <c r="Q44" s="6">
        <f>(M44/O44)*100</f>
        <v>9.3807159655082302</v>
      </c>
      <c r="R44" s="6">
        <f>(L44/O44)*100</f>
        <v>19.146851319571464</v>
      </c>
      <c r="S44" s="18">
        <f>((L44+M44)/O44)*100</f>
        <v>28.527567285079698</v>
      </c>
    </row>
    <row r="45" spans="2:19">
      <c r="B45" s="12">
        <v>42</v>
      </c>
      <c r="C45" s="12" t="s">
        <v>120</v>
      </c>
      <c r="D45" s="12" t="s">
        <v>121</v>
      </c>
      <c r="E45" s="12"/>
      <c r="F45" s="13">
        <v>1418</v>
      </c>
      <c r="G45" s="12">
        <v>488</v>
      </c>
      <c r="H45" s="12"/>
      <c r="I45" s="12"/>
      <c r="J45" s="12">
        <v>144</v>
      </c>
      <c r="K45" s="13">
        <v>12025</v>
      </c>
      <c r="L45" s="13">
        <v>3731</v>
      </c>
      <c r="M45" s="13">
        <v>1343</v>
      </c>
      <c r="N45" s="12">
        <v>59</v>
      </c>
      <c r="O45" s="14">
        <f>SUM(E45:N45)</f>
        <v>19208</v>
      </c>
      <c r="P45" s="3">
        <f>(K45/O45)*100</f>
        <v>62.604123281965855</v>
      </c>
      <c r="Q45" s="6">
        <f>(M45/O45)*100</f>
        <v>6.9918783840066636</v>
      </c>
      <c r="R45" s="6">
        <f>(L45/O45)*100</f>
        <v>19.424198250728864</v>
      </c>
      <c r="S45" s="18">
        <f>((L45+M45)/O45)*100</f>
        <v>26.416076634735525</v>
      </c>
    </row>
    <row r="46" spans="2:19">
      <c r="B46" s="12">
        <v>43</v>
      </c>
      <c r="C46" s="12" t="s">
        <v>122</v>
      </c>
      <c r="D46" s="12" t="s">
        <v>123</v>
      </c>
      <c r="E46" s="12"/>
      <c r="F46" s="12">
        <v>741</v>
      </c>
      <c r="G46" s="12"/>
      <c r="H46" s="12"/>
      <c r="I46" s="12"/>
      <c r="J46" s="12"/>
      <c r="K46" s="13">
        <v>11336</v>
      </c>
      <c r="L46" s="13">
        <v>3944</v>
      </c>
      <c r="M46" s="13">
        <v>1645</v>
      </c>
      <c r="N46" s="12"/>
      <c r="O46" s="14">
        <f>SUM(E46:N46)</f>
        <v>17666</v>
      </c>
      <c r="P46" s="3">
        <f>(K46/O46)*100</f>
        <v>64.168459187139135</v>
      </c>
      <c r="Q46" s="6">
        <f>(M46/O46)*100</f>
        <v>9.3116721385712662</v>
      </c>
      <c r="R46" s="6">
        <f>(L46/O46)*100</f>
        <v>22.325370768708254</v>
      </c>
      <c r="S46" s="18">
        <f>((L46+M46)/O46)*100</f>
        <v>31.637042907279522</v>
      </c>
    </row>
    <row r="47" spans="2:19">
      <c r="B47" s="12">
        <v>44</v>
      </c>
      <c r="C47" s="12" t="s">
        <v>124</v>
      </c>
      <c r="D47" s="12" t="s">
        <v>94</v>
      </c>
      <c r="E47" s="12"/>
      <c r="F47" s="13">
        <v>1202</v>
      </c>
      <c r="G47" s="12">
        <v>575</v>
      </c>
      <c r="H47" s="12"/>
      <c r="I47" s="12"/>
      <c r="J47" s="12"/>
      <c r="K47" s="13">
        <v>11729</v>
      </c>
      <c r="L47" s="13">
        <v>6319</v>
      </c>
      <c r="M47" s="13">
        <v>2291</v>
      </c>
      <c r="N47" s="12"/>
      <c r="O47" s="14">
        <f>SUM(E47:N47)</f>
        <v>22116</v>
      </c>
      <c r="P47" s="3">
        <f>(K47/O47)*100</f>
        <v>53.03400253210345</v>
      </c>
      <c r="Q47" s="6">
        <f>(M47/O47)*100</f>
        <v>10.359016096943389</v>
      </c>
      <c r="R47" s="6">
        <f>(L47/O47)*100</f>
        <v>28.572074516187374</v>
      </c>
      <c r="S47" s="18">
        <f>((L47+M47)/O47)*100</f>
        <v>38.931090613130763</v>
      </c>
    </row>
    <row r="48" spans="2:19">
      <c r="B48" s="12">
        <v>45</v>
      </c>
      <c r="C48" s="12" t="s">
        <v>125</v>
      </c>
      <c r="D48" s="12" t="s">
        <v>126</v>
      </c>
      <c r="E48" s="12"/>
      <c r="F48" s="12">
        <v>659</v>
      </c>
      <c r="G48" s="12"/>
      <c r="H48" s="12"/>
      <c r="I48" s="12"/>
      <c r="J48" s="12"/>
      <c r="K48" s="13">
        <v>13597</v>
      </c>
      <c r="L48" s="13">
        <v>2242</v>
      </c>
      <c r="M48" s="12"/>
      <c r="N48" s="12"/>
      <c r="O48" s="14">
        <f>SUM(E48:N48)</f>
        <v>16498</v>
      </c>
      <c r="P48" s="3">
        <f>(K48/O48)*100</f>
        <v>82.416050430355199</v>
      </c>
      <c r="Q48" s="4">
        <f>(M48/O48)*100</f>
        <v>0</v>
      </c>
      <c r="R48" s="5">
        <f>(L48/O48)*100</f>
        <v>13.589526003151898</v>
      </c>
      <c r="S48" s="18">
        <f>((L48+M48)/O48)*100</f>
        <v>13.589526003151898</v>
      </c>
    </row>
    <row r="49" spans="2:19">
      <c r="B49" s="12">
        <v>46</v>
      </c>
      <c r="C49" s="12" t="s">
        <v>127</v>
      </c>
      <c r="D49" s="12" t="s">
        <v>126</v>
      </c>
      <c r="E49" s="12"/>
      <c r="F49" s="12">
        <v>632</v>
      </c>
      <c r="G49" s="12"/>
      <c r="H49" s="12"/>
      <c r="I49" s="12"/>
      <c r="J49" s="12">
        <v>182</v>
      </c>
      <c r="K49" s="13">
        <v>12803</v>
      </c>
      <c r="L49" s="13">
        <v>7181</v>
      </c>
      <c r="M49" s="13">
        <v>1347</v>
      </c>
      <c r="N49" s="12">
        <v>73</v>
      </c>
      <c r="O49" s="14">
        <f>SUM(E49:N49)</f>
        <v>22218</v>
      </c>
      <c r="P49" s="3">
        <f>(K49/O49)*100</f>
        <v>57.624448645242602</v>
      </c>
      <c r="Q49" s="6">
        <f>(M49/O49)*100</f>
        <v>6.0626519038617337</v>
      </c>
      <c r="R49" s="6">
        <f>(L49/O49)*100</f>
        <v>32.320640921775137</v>
      </c>
      <c r="S49" s="18">
        <f>((L49+M49)/O49)*100</f>
        <v>38.383292825636872</v>
      </c>
    </row>
    <row r="50" spans="2:19">
      <c r="B50" s="4">
        <v>47</v>
      </c>
      <c r="C50" s="4" t="s">
        <v>128</v>
      </c>
      <c r="D50" s="4" t="s">
        <v>77</v>
      </c>
      <c r="E50" s="4"/>
      <c r="F50" s="4"/>
      <c r="G50" s="4">
        <v>913</v>
      </c>
      <c r="H50" s="4"/>
      <c r="I50" s="4"/>
      <c r="J50" s="4"/>
      <c r="K50" s="7">
        <v>6368</v>
      </c>
      <c r="L50" s="7">
        <v>6168</v>
      </c>
      <c r="M50" s="7">
        <v>7499</v>
      </c>
      <c r="N50" s="4">
        <v>400</v>
      </c>
      <c r="O50" s="8">
        <f>SUM(E50:N50)</f>
        <v>21348</v>
      </c>
      <c r="P50" s="15">
        <f>(K50/O50)*100</f>
        <v>29.829492224095933</v>
      </c>
      <c r="Q50" s="17">
        <f>(M50/O50)*100</f>
        <v>35.127412403972272</v>
      </c>
      <c r="R50" s="6">
        <f>(L50/O50)*100</f>
        <v>28.892636312535132</v>
      </c>
      <c r="S50" s="18">
        <f>((L50+M50)/O50)*100</f>
        <v>64.020048716507404</v>
      </c>
    </row>
    <row r="51" spans="2:19">
      <c r="B51" s="12">
        <v>48</v>
      </c>
      <c r="C51" s="12" t="s">
        <v>129</v>
      </c>
      <c r="D51" s="12" t="s">
        <v>84</v>
      </c>
      <c r="E51" s="12"/>
      <c r="F51" s="12"/>
      <c r="G51" s="12"/>
      <c r="H51" s="12"/>
      <c r="I51" s="12"/>
      <c r="J51" s="12"/>
      <c r="K51" s="13">
        <v>6795</v>
      </c>
      <c r="L51" s="13">
        <v>5017</v>
      </c>
      <c r="M51" s="13">
        <v>4975</v>
      </c>
      <c r="N51" s="12"/>
      <c r="O51" s="14">
        <f>SUM(E51:N51)</f>
        <v>16787</v>
      </c>
      <c r="P51" s="3">
        <f>(K51/O51)*100</f>
        <v>40.477750640376478</v>
      </c>
      <c r="Q51" s="6">
        <f>(M51/O51)*100</f>
        <v>29.636027878715669</v>
      </c>
      <c r="R51" s="6">
        <f>(L51/O51)*100</f>
        <v>29.886221480907842</v>
      </c>
      <c r="S51" s="18">
        <f>((L51+M51)/O51)*100</f>
        <v>59.522249359623515</v>
      </c>
    </row>
    <row r="52" spans="2:19">
      <c r="B52" s="12">
        <v>49</v>
      </c>
      <c r="C52" s="12" t="s">
        <v>130</v>
      </c>
      <c r="D52" s="12" t="s">
        <v>80</v>
      </c>
      <c r="E52" s="12"/>
      <c r="F52" s="12"/>
      <c r="G52" s="12"/>
      <c r="H52" s="12"/>
      <c r="I52" s="12"/>
      <c r="J52" s="12"/>
      <c r="K52" s="13">
        <v>8428</v>
      </c>
      <c r="L52" s="13">
        <v>5534</v>
      </c>
      <c r="M52" s="13">
        <v>5653</v>
      </c>
      <c r="N52" s="12"/>
      <c r="O52" s="14">
        <f>SUM(E52:N52)</f>
        <v>19615</v>
      </c>
      <c r="P52" s="3">
        <f>(K52/O52)*100</f>
        <v>42.967117002294167</v>
      </c>
      <c r="Q52" s="6">
        <f>(M52/O52)*100</f>
        <v>28.819780780015293</v>
      </c>
      <c r="R52" s="6">
        <f>(L52/O52)*100</f>
        <v>28.213102217690544</v>
      </c>
      <c r="S52" s="18">
        <f>((L52+M52)/O52)*100</f>
        <v>57.032882997705833</v>
      </c>
    </row>
    <row r="53" spans="2:19">
      <c r="B53" s="4">
        <v>50</v>
      </c>
      <c r="C53" s="4" t="s">
        <v>131</v>
      </c>
      <c r="D53" s="4" t="s">
        <v>99</v>
      </c>
      <c r="E53" s="4"/>
      <c r="F53" s="4"/>
      <c r="G53" s="4"/>
      <c r="H53" s="4"/>
      <c r="I53" s="4"/>
      <c r="J53" s="4"/>
      <c r="K53" s="7">
        <v>6233</v>
      </c>
      <c r="L53" s="7">
        <v>4878</v>
      </c>
      <c r="M53" s="7">
        <v>7205</v>
      </c>
      <c r="N53" s="4"/>
      <c r="O53" s="8">
        <f>SUM(E53:N53)</f>
        <v>18316</v>
      </c>
      <c r="P53" s="9">
        <f>(K53/O53)*100</f>
        <v>34.03035597291985</v>
      </c>
      <c r="Q53" s="17">
        <f>(M53/O53)*100</f>
        <v>39.337191526534177</v>
      </c>
      <c r="R53" s="6">
        <f>(L53/O53)*100</f>
        <v>26.632452500545973</v>
      </c>
      <c r="S53" s="18">
        <f>((L53+M53)/O53)*100</f>
        <v>65.969644027080136</v>
      </c>
    </row>
    <row r="54" spans="2:19">
      <c r="B54" s="4">
        <v>51</v>
      </c>
      <c r="C54" s="4" t="s">
        <v>132</v>
      </c>
      <c r="D54" s="4" t="s">
        <v>86</v>
      </c>
      <c r="E54" s="4"/>
      <c r="F54" s="4">
        <v>573</v>
      </c>
      <c r="G54" s="4"/>
      <c r="H54" s="4"/>
      <c r="I54" s="4"/>
      <c r="J54" s="4"/>
      <c r="K54" s="7">
        <v>3808</v>
      </c>
      <c r="L54" s="7">
        <v>5056</v>
      </c>
      <c r="M54" s="7">
        <v>6790</v>
      </c>
      <c r="N54" s="4"/>
      <c r="O54" s="8">
        <f>SUM(E54:N54)</f>
        <v>16227</v>
      </c>
      <c r="P54" s="9">
        <f>(K54/O54)*100</f>
        <v>23.467061071054417</v>
      </c>
      <c r="Q54" s="17">
        <f>(M54/O54)*100</f>
        <v>41.843840512725706</v>
      </c>
      <c r="R54" s="6">
        <f>(L54/O54)*100</f>
        <v>31.157946632156282</v>
      </c>
      <c r="S54" s="18">
        <f>((L54+M54)/O54)*100</f>
        <v>73.001787144881988</v>
      </c>
    </row>
    <row r="55" spans="2:19">
      <c r="B55" s="4">
        <v>52</v>
      </c>
      <c r="C55" s="4" t="s">
        <v>133</v>
      </c>
      <c r="D55" s="4" t="s">
        <v>134</v>
      </c>
      <c r="E55" s="4"/>
      <c r="F55" s="4"/>
      <c r="G55" s="4">
        <v>623</v>
      </c>
      <c r="H55" s="4"/>
      <c r="I55" s="4"/>
      <c r="J55" s="4"/>
      <c r="K55" s="7">
        <v>2136</v>
      </c>
      <c r="L55" s="7">
        <v>3594</v>
      </c>
      <c r="M55" s="7">
        <v>5453</v>
      </c>
      <c r="N55" s="4"/>
      <c r="O55" s="8">
        <f>SUM(E55:N55)</f>
        <v>11806</v>
      </c>
      <c r="P55" s="9">
        <f>(K55/O55)*100</f>
        <v>18.092495341351857</v>
      </c>
      <c r="Q55" s="17">
        <f>(M55/O55)*100</f>
        <v>46.188378790445533</v>
      </c>
      <c r="R55" s="6">
        <f>(L55/O55)*100</f>
        <v>30.442148060308316</v>
      </c>
      <c r="S55" s="18">
        <f>((L55+M55)/O55)*100</f>
        <v>76.630526850753853</v>
      </c>
    </row>
    <row r="56" spans="2:19">
      <c r="B56" s="4">
        <v>53</v>
      </c>
      <c r="C56" s="4" t="s">
        <v>135</v>
      </c>
      <c r="D56" s="4" t="s">
        <v>136</v>
      </c>
      <c r="E56" s="4"/>
      <c r="F56" s="4"/>
      <c r="G56" s="4">
        <v>377</v>
      </c>
      <c r="H56" s="4"/>
      <c r="I56" s="4"/>
      <c r="J56" s="4"/>
      <c r="K56" s="7">
        <v>2407</v>
      </c>
      <c r="L56" s="7">
        <v>4352</v>
      </c>
      <c r="M56" s="7">
        <v>5126</v>
      </c>
      <c r="N56" s="4"/>
      <c r="O56" s="8">
        <f>SUM(E56:N56)</f>
        <v>12262</v>
      </c>
      <c r="P56" s="9">
        <f>(K56/O56)*100</f>
        <v>19.629750448540207</v>
      </c>
      <c r="Q56" s="17">
        <f>(M56/O56)*100</f>
        <v>41.803947153808515</v>
      </c>
      <c r="R56" s="6">
        <f>(L56/O56)*100</f>
        <v>35.491763170771492</v>
      </c>
      <c r="S56" s="18">
        <f>((L56+M56)/O56)*100</f>
        <v>77.29571032458</v>
      </c>
    </row>
    <row r="57" spans="2:19">
      <c r="B57" s="4">
        <v>54</v>
      </c>
      <c r="C57" s="4" t="s">
        <v>137</v>
      </c>
      <c r="D57" s="4" t="s">
        <v>114</v>
      </c>
      <c r="E57" s="4"/>
      <c r="F57" s="4"/>
      <c r="G57" s="4"/>
      <c r="H57" s="4"/>
      <c r="I57" s="4"/>
      <c r="J57" s="4">
        <v>415</v>
      </c>
      <c r="K57" s="7">
        <v>3704</v>
      </c>
      <c r="L57" s="7">
        <v>7457</v>
      </c>
      <c r="M57" s="7">
        <v>7679</v>
      </c>
      <c r="N57" s="4">
        <f>384+1096</f>
        <v>1480</v>
      </c>
      <c r="O57" s="8">
        <f>SUM(E57:N57)</f>
        <v>20735</v>
      </c>
      <c r="P57" s="9">
        <f>(K57/O57)*100</f>
        <v>17.863515794550278</v>
      </c>
      <c r="Q57" s="17">
        <f>(M57/O57)*100</f>
        <v>37.034000482276348</v>
      </c>
      <c r="R57" s="6">
        <f>(L57/O57)*100</f>
        <v>35.963346997829753</v>
      </c>
      <c r="S57" s="18">
        <f>((L57+M57)/O57)*100</f>
        <v>72.9973474801061</v>
      </c>
    </row>
    <row r="58" spans="2:19">
      <c r="B58" s="4">
        <v>55</v>
      </c>
      <c r="C58" s="4" t="s">
        <v>138</v>
      </c>
      <c r="D58" s="4" t="s">
        <v>80</v>
      </c>
      <c r="E58" s="4"/>
      <c r="F58" s="4">
        <v>496</v>
      </c>
      <c r="G58" s="4"/>
      <c r="H58" s="4"/>
      <c r="I58" s="4"/>
      <c r="J58" s="4"/>
      <c r="K58" s="7">
        <v>3233</v>
      </c>
      <c r="L58" s="7">
        <v>3375</v>
      </c>
      <c r="M58" s="7">
        <v>8523</v>
      </c>
      <c r="N58" s="4"/>
      <c r="O58" s="8">
        <f>SUM(E58:N58)</f>
        <v>15627</v>
      </c>
      <c r="P58" s="9">
        <f>(K58/O58)*100</f>
        <v>20.688551865361234</v>
      </c>
      <c r="Q58" s="17">
        <f>(M58/O58)*100</f>
        <v>54.540218851986943</v>
      </c>
      <c r="R58" s="6">
        <f>(L58/O58)*100</f>
        <v>21.597235553849107</v>
      </c>
      <c r="S58" s="18">
        <f>((L58+M58)/O58)*100</f>
        <v>76.137454405836053</v>
      </c>
    </row>
    <row r="59" spans="2:19">
      <c r="B59" s="4">
        <v>56</v>
      </c>
      <c r="C59" s="4" t="s">
        <v>139</v>
      </c>
      <c r="D59" s="4" t="s">
        <v>70</v>
      </c>
      <c r="E59" s="4"/>
      <c r="F59" s="4"/>
      <c r="G59" s="4">
        <v>416</v>
      </c>
      <c r="H59" s="4"/>
      <c r="I59" s="4"/>
      <c r="J59" s="4">
        <v>276</v>
      </c>
      <c r="K59" s="7">
        <v>4816</v>
      </c>
      <c r="L59" s="7">
        <v>5181</v>
      </c>
      <c r="M59" s="7">
        <v>6281</v>
      </c>
      <c r="N59" s="4"/>
      <c r="O59" s="8">
        <f>SUM(E59:N59)</f>
        <v>16970</v>
      </c>
      <c r="P59" s="9">
        <f>(K59/O59)*100</f>
        <v>28.379493223335299</v>
      </c>
      <c r="Q59" s="17">
        <f>(M59/O59)*100</f>
        <v>37.012374779021798</v>
      </c>
      <c r="R59" s="6">
        <f>(L59/O59)*100</f>
        <v>30.530347672362996</v>
      </c>
      <c r="S59" s="18">
        <f>((L59+M59)/O59)*100</f>
        <v>67.54272245138479</v>
      </c>
    </row>
    <row r="60" spans="2:19">
      <c r="B60" s="4">
        <v>57</v>
      </c>
      <c r="C60" s="4" t="s">
        <v>140</v>
      </c>
      <c r="D60" s="4" t="s">
        <v>141</v>
      </c>
      <c r="E60" s="4"/>
      <c r="F60" s="4"/>
      <c r="G60" s="4"/>
      <c r="H60" s="4"/>
      <c r="I60" s="4"/>
      <c r="J60" s="4"/>
      <c r="K60" s="7">
        <v>2928</v>
      </c>
      <c r="L60" s="7">
        <v>5399</v>
      </c>
      <c r="M60" s="7">
        <v>7563</v>
      </c>
      <c r="N60" s="4"/>
      <c r="O60" s="8">
        <f>SUM(E60:N60)</f>
        <v>15890</v>
      </c>
      <c r="P60" s="9">
        <f>(K60/O60)*100</f>
        <v>18.426683448709881</v>
      </c>
      <c r="Q60" s="17">
        <f>(M60/O60)*100</f>
        <v>47.595972309628699</v>
      </c>
      <c r="R60" s="6">
        <f>(L60/O60)*100</f>
        <v>33.97734424166142</v>
      </c>
      <c r="S60" s="18">
        <f>((L60+M60)/O60)*100</f>
        <v>81.573316551290119</v>
      </c>
    </row>
    <row r="61" spans="2:19">
      <c r="B61" s="4">
        <v>58</v>
      </c>
      <c r="C61" s="4" t="s">
        <v>142</v>
      </c>
      <c r="D61" s="4" t="s">
        <v>143</v>
      </c>
      <c r="E61" s="4"/>
      <c r="F61" s="4">
        <v>207</v>
      </c>
      <c r="G61" s="4"/>
      <c r="H61" s="4"/>
      <c r="I61" s="4"/>
      <c r="J61" s="4"/>
      <c r="K61" s="7">
        <v>2071</v>
      </c>
      <c r="L61" s="7">
        <v>1497</v>
      </c>
      <c r="M61" s="7">
        <v>2950</v>
      </c>
      <c r="N61" s="4"/>
      <c r="O61" s="8">
        <f>SUM(E61:N61)</f>
        <v>6725</v>
      </c>
      <c r="P61" s="9">
        <f>(K61/O61)*100</f>
        <v>30.795539033457249</v>
      </c>
      <c r="Q61" s="17">
        <f>(M61/O61)*100</f>
        <v>43.866171003717476</v>
      </c>
      <c r="R61" s="6">
        <f>(L61/O61)*100</f>
        <v>22.260223048327138</v>
      </c>
      <c r="S61" s="18">
        <f>((L61+M61)/O61)*100</f>
        <v>66.126394052044617</v>
      </c>
    </row>
    <row r="62" spans="2:19">
      <c r="B62" s="4">
        <v>59</v>
      </c>
      <c r="C62" s="4" t="s">
        <v>144</v>
      </c>
      <c r="D62" s="4" t="s">
        <v>145</v>
      </c>
      <c r="E62" s="4"/>
      <c r="F62" s="4">
        <v>336</v>
      </c>
      <c r="G62" s="4"/>
      <c r="H62" s="4"/>
      <c r="I62" s="4"/>
      <c r="J62" s="4"/>
      <c r="K62" s="7">
        <v>2910</v>
      </c>
      <c r="L62" s="7">
        <v>2490</v>
      </c>
      <c r="M62" s="7">
        <v>3846</v>
      </c>
      <c r="N62" s="4"/>
      <c r="O62" s="8">
        <f>SUM(E62:N62)</f>
        <v>9582</v>
      </c>
      <c r="P62" s="9">
        <f>(K62/O62)*100</f>
        <v>30.369442705072007</v>
      </c>
      <c r="Q62" s="17">
        <f>(M62/O62)*100</f>
        <v>40.137758296806517</v>
      </c>
      <c r="R62" s="6">
        <f>(L62/O62)*100</f>
        <v>25.98622417031935</v>
      </c>
      <c r="S62" s="18">
        <f>((L62+M62)/O62)*100</f>
        <v>66.12398246712587</v>
      </c>
    </row>
    <row r="63" spans="2:19">
      <c r="B63" s="12">
        <v>60</v>
      </c>
      <c r="C63" s="12" t="s">
        <v>21</v>
      </c>
      <c r="D63" s="12" t="s">
        <v>141</v>
      </c>
      <c r="E63" s="12"/>
      <c r="F63" s="12">
        <v>475</v>
      </c>
      <c r="G63" s="12">
        <v>324</v>
      </c>
      <c r="H63" s="12"/>
      <c r="I63" s="12"/>
      <c r="J63" s="12">
        <v>285</v>
      </c>
      <c r="K63" s="13">
        <v>8974</v>
      </c>
      <c r="L63" s="13">
        <v>5523</v>
      </c>
      <c r="M63" s="13">
        <v>3957</v>
      </c>
      <c r="N63" s="12"/>
      <c r="O63" s="14">
        <f>SUM(E63:N63)</f>
        <v>19538</v>
      </c>
      <c r="P63" s="3">
        <f>(K63/O63)*100</f>
        <v>45.931006244241992</v>
      </c>
      <c r="Q63" s="6">
        <f>(M63/O63)*100</f>
        <v>20.252840618282324</v>
      </c>
      <c r="R63" s="6">
        <f>(L63/O63)*100</f>
        <v>28.267990582454704</v>
      </c>
      <c r="S63" s="18">
        <f>((L63+M63)/O63)*100</f>
        <v>48.520831200737021</v>
      </c>
    </row>
    <row r="64" spans="2:19">
      <c r="B64" s="4">
        <v>61</v>
      </c>
      <c r="C64" s="4" t="s">
        <v>22</v>
      </c>
      <c r="D64" s="4" t="s">
        <v>141</v>
      </c>
      <c r="E64" s="4"/>
      <c r="F64" s="4">
        <v>801</v>
      </c>
      <c r="G64" s="4"/>
      <c r="H64" s="4"/>
      <c r="I64" s="4"/>
      <c r="J64" s="4"/>
      <c r="K64" s="7">
        <v>4961</v>
      </c>
      <c r="L64" s="7">
        <v>4947</v>
      </c>
      <c r="M64" s="7">
        <v>5379</v>
      </c>
      <c r="N64" s="4"/>
      <c r="O64" s="8">
        <f>SUM(E64:N64)</f>
        <v>16088</v>
      </c>
      <c r="P64" s="9">
        <f>(K64/O64)*100</f>
        <v>30.836648433615117</v>
      </c>
      <c r="Q64" s="17">
        <f>(M64/O64)*100</f>
        <v>33.434858279462951</v>
      </c>
      <c r="R64" s="6">
        <f>(L64/O64)*100</f>
        <v>30.749627051218297</v>
      </c>
      <c r="S64" s="18">
        <f>((L64+M64)/O64)*100</f>
        <v>64.184485330681255</v>
      </c>
    </row>
    <row r="65" spans="2:19">
      <c r="B65" s="4">
        <v>62</v>
      </c>
      <c r="C65" s="4" t="s">
        <v>23</v>
      </c>
      <c r="D65" s="4" t="s">
        <v>24</v>
      </c>
      <c r="E65" s="4"/>
      <c r="F65" s="4"/>
      <c r="G65" s="7">
        <v>2050</v>
      </c>
      <c r="H65" s="4"/>
      <c r="I65" s="4"/>
      <c r="J65" s="4"/>
      <c r="K65" s="7">
        <v>5005</v>
      </c>
      <c r="L65" s="7">
        <v>6255</v>
      </c>
      <c r="M65" s="7">
        <v>4141</v>
      </c>
      <c r="N65" s="4"/>
      <c r="O65" s="8">
        <f>SUM(E65:N65)</f>
        <v>17451</v>
      </c>
      <c r="P65" s="9">
        <f>(K65/O65)*100</f>
        <v>28.680304853590048</v>
      </c>
      <c r="Q65" s="6">
        <f>(M65/O65)*100</f>
        <v>23.72929918056272</v>
      </c>
      <c r="R65" s="16">
        <f>(L65/O65)*100</f>
        <v>35.843218153687467</v>
      </c>
      <c r="S65" s="18">
        <f>((L65+M65)/O65)*100</f>
        <v>59.572517334250186</v>
      </c>
    </row>
    <row r="66" spans="2:19">
      <c r="B66" s="4">
        <v>63</v>
      </c>
      <c r="C66" s="4" t="s">
        <v>25</v>
      </c>
      <c r="D66" s="4" t="s">
        <v>70</v>
      </c>
      <c r="E66" s="4"/>
      <c r="F66" s="4"/>
      <c r="G66" s="4">
        <v>892</v>
      </c>
      <c r="H66" s="4">
        <v>187</v>
      </c>
      <c r="I66" s="4"/>
      <c r="J66" s="4">
        <v>360</v>
      </c>
      <c r="K66" s="7">
        <v>3937</v>
      </c>
      <c r="L66" s="7">
        <v>6825</v>
      </c>
      <c r="M66" s="7">
        <v>8508</v>
      </c>
      <c r="N66" s="4"/>
      <c r="O66" s="8">
        <f>SUM(E66:N66)</f>
        <v>20709</v>
      </c>
      <c r="P66" s="9">
        <f>(K66/O66)*100</f>
        <v>19.011057994108839</v>
      </c>
      <c r="Q66" s="17">
        <f>(M66/O66)*100</f>
        <v>41.083586846298708</v>
      </c>
      <c r="R66" s="6">
        <f>(L66/O66)*100</f>
        <v>32.956685499058381</v>
      </c>
      <c r="S66" s="18">
        <f>((L66+M66)/O66)*100</f>
        <v>74.040272345357096</v>
      </c>
    </row>
    <row r="67" spans="2:19">
      <c r="B67" s="4">
        <v>64</v>
      </c>
      <c r="C67" s="4" t="s">
        <v>26</v>
      </c>
      <c r="D67" s="4" t="s">
        <v>121</v>
      </c>
      <c r="E67" s="4"/>
      <c r="F67" s="4"/>
      <c r="G67" s="7">
        <v>1134</v>
      </c>
      <c r="H67" s="4"/>
      <c r="I67" s="4"/>
      <c r="J67" s="4"/>
      <c r="K67" s="7">
        <v>4250</v>
      </c>
      <c r="L67" s="7">
        <v>5138</v>
      </c>
      <c r="M67" s="7">
        <v>7827</v>
      </c>
      <c r="N67" s="4"/>
      <c r="O67" s="8">
        <f>SUM(E67:N67)</f>
        <v>18349</v>
      </c>
      <c r="P67" s="9">
        <f>(K67/O67)*100</f>
        <v>23.162025178483841</v>
      </c>
      <c r="Q67" s="17">
        <f>(M67/O67)*100</f>
        <v>42.656275546351303</v>
      </c>
      <c r="R67" s="6">
        <f>(L67/O67)*100</f>
        <v>28.00152596871764</v>
      </c>
      <c r="S67" s="18">
        <f>((L67+M67)/O67)*100</f>
        <v>70.65780151506894</v>
      </c>
    </row>
    <row r="68" spans="2:19">
      <c r="B68" s="4">
        <v>65</v>
      </c>
      <c r="C68" s="4" t="s">
        <v>27</v>
      </c>
      <c r="D68" s="4" t="s">
        <v>56</v>
      </c>
      <c r="E68" s="4"/>
      <c r="F68" s="4"/>
      <c r="G68" s="4"/>
      <c r="H68" s="4"/>
      <c r="I68" s="4"/>
      <c r="J68" s="4">
        <v>340</v>
      </c>
      <c r="K68" s="7">
        <v>4213</v>
      </c>
      <c r="L68" s="7">
        <v>3002</v>
      </c>
      <c r="M68" s="7">
        <v>4760</v>
      </c>
      <c r="N68" s="4"/>
      <c r="O68" s="8">
        <f>SUM(E68:N68)</f>
        <v>12315</v>
      </c>
      <c r="P68" s="3">
        <f>(K68/O68)*100</f>
        <v>34.210312626877794</v>
      </c>
      <c r="Q68" s="6">
        <f>(M68/O68)*100</f>
        <v>38.65205034510759</v>
      </c>
      <c r="R68" s="6">
        <f>(L68/O68)*100</f>
        <v>24.376776289078357</v>
      </c>
      <c r="S68" s="18">
        <f>((L68+M68)/O68)*100</f>
        <v>63.028826634185954</v>
      </c>
    </row>
    <row r="69" spans="2:19">
      <c r="B69" s="4">
        <v>66</v>
      </c>
      <c r="C69" s="4" t="s">
        <v>28</v>
      </c>
      <c r="D69" s="4" t="s">
        <v>116</v>
      </c>
      <c r="E69" s="4"/>
      <c r="F69" s="4"/>
      <c r="G69" s="7">
        <v>1205</v>
      </c>
      <c r="H69" s="4"/>
      <c r="I69" s="4"/>
      <c r="J69" s="4"/>
      <c r="K69" s="7">
        <v>5481</v>
      </c>
      <c r="L69" s="7">
        <v>5020</v>
      </c>
      <c r="M69" s="7">
        <v>6502</v>
      </c>
      <c r="N69" s="4"/>
      <c r="O69" s="8">
        <f>SUM(E69:N69)</f>
        <v>18208</v>
      </c>
      <c r="P69" s="9">
        <f>(K69/O69)*100</f>
        <v>30.102152899824254</v>
      </c>
      <c r="Q69" s="17">
        <f>(M69/O69)*100</f>
        <v>35.709578207381369</v>
      </c>
      <c r="R69" s="6">
        <f>(L69/O69)*100</f>
        <v>27.570298769771529</v>
      </c>
      <c r="S69" s="18">
        <f>((L69+M69)/O69)*100</f>
        <v>63.279876977152902</v>
      </c>
    </row>
    <row r="70" spans="2:19">
      <c r="B70" s="4">
        <v>67</v>
      </c>
      <c r="C70" s="4" t="s">
        <v>29</v>
      </c>
      <c r="D70" s="4" t="s">
        <v>112</v>
      </c>
      <c r="E70" s="4"/>
      <c r="F70" s="4"/>
      <c r="G70" s="4">
        <v>611</v>
      </c>
      <c r="H70" s="4"/>
      <c r="I70" s="4"/>
      <c r="J70" s="4">
        <v>301</v>
      </c>
      <c r="K70" s="7">
        <v>8386</v>
      </c>
      <c r="L70" s="7">
        <v>6229</v>
      </c>
      <c r="M70" s="7">
        <v>6543</v>
      </c>
      <c r="N70" s="4"/>
      <c r="O70" s="8">
        <f>SUM(E70:N70)</f>
        <v>22070</v>
      </c>
      <c r="P70" s="3">
        <f>(K70/O70)*100</f>
        <v>37.997281377435435</v>
      </c>
      <c r="Q70" s="6">
        <f>(M70/O70)*100</f>
        <v>29.646579066606254</v>
      </c>
      <c r="R70" s="6">
        <f>(L70/O70)*100</f>
        <v>28.22383325781604</v>
      </c>
      <c r="S70" s="18">
        <f>((L70+M70)/O70)*100</f>
        <v>57.87041232442229</v>
      </c>
    </row>
    <row r="71" spans="2:19">
      <c r="B71" s="12">
        <v>68</v>
      </c>
      <c r="C71" s="12" t="s">
        <v>30</v>
      </c>
      <c r="D71" s="12" t="s">
        <v>102</v>
      </c>
      <c r="E71" s="12"/>
      <c r="F71" s="13">
        <v>1199</v>
      </c>
      <c r="G71" s="12"/>
      <c r="H71" s="12"/>
      <c r="I71" s="12"/>
      <c r="J71" s="12"/>
      <c r="K71" s="13">
        <v>8913</v>
      </c>
      <c r="L71" s="13">
        <v>4745</v>
      </c>
      <c r="M71" s="13">
        <v>3881</v>
      </c>
      <c r="N71" s="12"/>
      <c r="O71" s="14">
        <f>SUM(E71:N71)</f>
        <v>18738</v>
      </c>
      <c r="P71" s="3">
        <f>(K71/O71)*100</f>
        <v>47.56644252321486</v>
      </c>
      <c r="Q71" s="6">
        <f>(M71/O71)*100</f>
        <v>20.711922296936706</v>
      </c>
      <c r="R71" s="6">
        <f>(L71/O71)*100</f>
        <v>25.322873305582238</v>
      </c>
      <c r="S71" s="18">
        <f>((L71+M71)/O71)*100</f>
        <v>46.034795602518948</v>
      </c>
    </row>
    <row r="72" spans="2:19">
      <c r="B72" s="12">
        <v>69</v>
      </c>
      <c r="C72" s="12" t="s">
        <v>31</v>
      </c>
      <c r="D72" s="12" t="s">
        <v>99</v>
      </c>
      <c r="E72" s="12"/>
      <c r="F72" s="12">
        <v>639</v>
      </c>
      <c r="G72" s="12"/>
      <c r="H72" s="12"/>
      <c r="I72" s="12"/>
      <c r="J72" s="12"/>
      <c r="K72" s="13">
        <v>11284</v>
      </c>
      <c r="L72" s="13">
        <v>3984</v>
      </c>
      <c r="M72" s="13">
        <v>3071</v>
      </c>
      <c r="N72" s="12"/>
      <c r="O72" s="14">
        <f>SUM(E72:N72)</f>
        <v>18978</v>
      </c>
      <c r="P72" s="3">
        <f>(K72/O72)*100</f>
        <v>59.458320160185473</v>
      </c>
      <c r="Q72" s="6">
        <f>(M72/O72)*100</f>
        <v>16.181894825587523</v>
      </c>
      <c r="R72" s="6">
        <f>(L72/O72)*100</f>
        <v>20.992728422383813</v>
      </c>
      <c r="S72" s="18">
        <f>((L72+M72)/O72)*100</f>
        <v>37.174623247971333</v>
      </c>
    </row>
    <row r="73" spans="2:19">
      <c r="B73" s="4">
        <v>70</v>
      </c>
      <c r="C73" s="4" t="s">
        <v>32</v>
      </c>
      <c r="D73" s="4" t="s">
        <v>33</v>
      </c>
      <c r="E73" s="4"/>
      <c r="F73" s="4">
        <v>379</v>
      </c>
      <c r="G73" s="4"/>
      <c r="H73" s="4">
        <v>249</v>
      </c>
      <c r="I73" s="4"/>
      <c r="J73" s="4"/>
      <c r="K73" s="7">
        <v>3359</v>
      </c>
      <c r="L73" s="7">
        <v>4791</v>
      </c>
      <c r="M73" s="7">
        <v>4803</v>
      </c>
      <c r="N73" s="4"/>
      <c r="O73" s="8">
        <f>SUM(E73:N73)</f>
        <v>13581</v>
      </c>
      <c r="P73" s="9">
        <f>(K73/O73)*100</f>
        <v>24.733082983580001</v>
      </c>
      <c r="Q73" s="17">
        <f>(M73/O73)*100</f>
        <v>35.365584272144908</v>
      </c>
      <c r="R73" s="6">
        <f>(L73/O73)*100</f>
        <v>35.277225535674837</v>
      </c>
      <c r="S73" s="18">
        <f>((L73+M73)/O73)*100</f>
        <v>70.642809807819745</v>
      </c>
    </row>
    <row r="74" spans="2:19">
      <c r="B74" s="4">
        <v>71</v>
      </c>
      <c r="C74" s="4" t="s">
        <v>34</v>
      </c>
      <c r="D74" s="4" t="s">
        <v>64</v>
      </c>
      <c r="E74" s="4"/>
      <c r="F74" s="4">
        <v>459</v>
      </c>
      <c r="G74" s="4"/>
      <c r="H74" s="4"/>
      <c r="I74" s="4"/>
      <c r="J74" s="4"/>
      <c r="K74" s="7">
        <v>4226</v>
      </c>
      <c r="L74" s="7">
        <v>6410</v>
      </c>
      <c r="M74" s="7">
        <v>7357</v>
      </c>
      <c r="N74" s="4"/>
      <c r="O74" s="8">
        <f>SUM(E74:N74)</f>
        <v>18452</v>
      </c>
      <c r="P74" s="9">
        <f>(K74/O74)*100</f>
        <v>22.902666377628442</v>
      </c>
      <c r="Q74" s="17">
        <f>(M74/O74)*100</f>
        <v>39.871016691957514</v>
      </c>
      <c r="R74" s="6">
        <f>(L74/O74)*100</f>
        <v>34.738781703880342</v>
      </c>
      <c r="S74" s="18">
        <f>((L74+M74)/O74)*100</f>
        <v>74.609798395837842</v>
      </c>
    </row>
    <row r="75" spans="2:19">
      <c r="B75" s="4">
        <v>72</v>
      </c>
      <c r="C75" s="4" t="s">
        <v>35</v>
      </c>
      <c r="D75" s="4" t="s">
        <v>102</v>
      </c>
      <c r="E75" s="4"/>
      <c r="F75" s="4"/>
      <c r="G75" s="4">
        <v>931</v>
      </c>
      <c r="H75" s="4"/>
      <c r="I75" s="4"/>
      <c r="J75" s="4"/>
      <c r="K75" s="7">
        <v>6159</v>
      </c>
      <c r="L75" s="7">
        <v>3227</v>
      </c>
      <c r="M75" s="7">
        <v>5760</v>
      </c>
      <c r="N75" s="4">
        <v>135</v>
      </c>
      <c r="O75" s="8">
        <f>SUM(E75:N75)</f>
        <v>16212</v>
      </c>
      <c r="P75" s="3">
        <f>(K75/O75)*100</f>
        <v>37.99037749814952</v>
      </c>
      <c r="Q75" s="6">
        <f>(M75/O75)*100</f>
        <v>35.529237601776465</v>
      </c>
      <c r="R75" s="6">
        <f>(L75/O75)*100</f>
        <v>19.905008635578582</v>
      </c>
      <c r="S75" s="18">
        <f>((L75+M75)/O75)*100</f>
        <v>55.434246237355048</v>
      </c>
    </row>
    <row r="76" spans="2:19">
      <c r="B76" s="4">
        <v>73</v>
      </c>
      <c r="C76" s="4" t="s">
        <v>36</v>
      </c>
      <c r="D76" s="4" t="s">
        <v>64</v>
      </c>
      <c r="E76" s="4"/>
      <c r="F76" s="4"/>
      <c r="G76" s="4">
        <v>685</v>
      </c>
      <c r="H76" s="4"/>
      <c r="I76" s="4"/>
      <c r="J76" s="4"/>
      <c r="K76" s="7">
        <v>3373</v>
      </c>
      <c r="L76" s="7">
        <v>5290</v>
      </c>
      <c r="M76" s="7">
        <v>10687</v>
      </c>
      <c r="N76" s="4"/>
      <c r="O76" s="8">
        <f>SUM(E76:N76)</f>
        <v>20035</v>
      </c>
      <c r="P76" s="9">
        <f>(K76/O76)*100</f>
        <v>16.835537808834538</v>
      </c>
      <c r="Q76" s="17">
        <f>(M76/O76)*100</f>
        <v>53.341652108809576</v>
      </c>
      <c r="R76" s="6">
        <f>(L76/O76)*100</f>
        <v>26.403793361617172</v>
      </c>
      <c r="S76" s="18">
        <f>((L76+M76)/O76)*100</f>
        <v>79.745445470426759</v>
      </c>
    </row>
    <row r="77" spans="2:19">
      <c r="B77" s="4">
        <v>74</v>
      </c>
      <c r="C77" s="4" t="s">
        <v>37</v>
      </c>
      <c r="D77" s="4" t="s">
        <v>38</v>
      </c>
      <c r="E77" s="4"/>
      <c r="F77" s="4"/>
      <c r="G77" s="4">
        <v>685</v>
      </c>
      <c r="H77" s="4"/>
      <c r="I77" s="4"/>
      <c r="J77" s="4"/>
      <c r="K77" s="7">
        <v>3660</v>
      </c>
      <c r="L77" s="7">
        <v>3378</v>
      </c>
      <c r="M77" s="7">
        <v>1979</v>
      </c>
      <c r="N77" s="4"/>
      <c r="O77" s="8">
        <f>SUM(E77:N77)</f>
        <v>9702</v>
      </c>
      <c r="P77" s="3">
        <f>(K77/O77)*100</f>
        <v>37.724180581323438</v>
      </c>
      <c r="Q77" s="6">
        <f>(M77/O77)*100</f>
        <v>20.397856112141827</v>
      </c>
      <c r="R77" s="6">
        <f>(L77/O77)*100</f>
        <v>34.817563388991964</v>
      </c>
      <c r="S77" s="18">
        <f>((L77+M77)/O77)*100</f>
        <v>55.215419501133788</v>
      </c>
    </row>
    <row r="78" spans="2:19">
      <c r="B78" s="4">
        <v>75</v>
      </c>
      <c r="C78" s="4" t="s">
        <v>39</v>
      </c>
      <c r="D78" s="4" t="s">
        <v>80</v>
      </c>
      <c r="E78" s="4"/>
      <c r="F78" s="7">
        <v>3265</v>
      </c>
      <c r="G78" s="4">
        <v>679</v>
      </c>
      <c r="H78" s="4"/>
      <c r="I78" s="4"/>
      <c r="J78" s="4"/>
      <c r="K78" s="7">
        <v>4973</v>
      </c>
      <c r="L78" s="7">
        <v>3833</v>
      </c>
      <c r="M78" s="7">
        <v>4167</v>
      </c>
      <c r="N78" s="4"/>
      <c r="O78" s="8">
        <f>SUM(E78:N78)</f>
        <v>16917</v>
      </c>
      <c r="P78" s="3">
        <f>(K78/O78)*100</f>
        <v>29.396465094283858</v>
      </c>
      <c r="Q78" s="6">
        <f>(M78/O78)*100</f>
        <v>24.632026955133888</v>
      </c>
      <c r="R78" s="6">
        <f>(L78/O78)*100</f>
        <v>22.657681622037003</v>
      </c>
      <c r="S78" s="18">
        <f>((L78+M78)/O78)*100</f>
        <v>47.289708577170892</v>
      </c>
    </row>
    <row r="79" spans="2:19">
      <c r="B79" s="4">
        <v>76</v>
      </c>
      <c r="C79" s="4" t="s">
        <v>40</v>
      </c>
      <c r="D79" s="4" t="s">
        <v>102</v>
      </c>
      <c r="E79" s="4"/>
      <c r="F79" s="4">
        <v>738</v>
      </c>
      <c r="G79" s="7">
        <v>1035</v>
      </c>
      <c r="H79" s="4"/>
      <c r="I79" s="4"/>
      <c r="J79" s="4">
        <v>274</v>
      </c>
      <c r="K79" s="7">
        <v>7023</v>
      </c>
      <c r="L79" s="7">
        <v>5413</v>
      </c>
      <c r="M79" s="7">
        <v>4814</v>
      </c>
      <c r="N79" s="4">
        <v>292</v>
      </c>
      <c r="O79" s="8">
        <f>SUM(E79:N79)</f>
        <v>19589</v>
      </c>
      <c r="P79" s="3">
        <f>(K79/O79)*100</f>
        <v>35.851753535147274</v>
      </c>
      <c r="Q79" s="6">
        <f>(M79/O79)*100</f>
        <v>24.575016590943896</v>
      </c>
      <c r="R79" s="6">
        <f>(L79/O79)*100</f>
        <v>27.63285517382204</v>
      </c>
      <c r="S79" s="18">
        <f>((L79+M79)/O79)*100</f>
        <v>52.207871764765947</v>
      </c>
    </row>
    <row r="80" spans="2:19">
      <c r="B80" s="4">
        <v>77</v>
      </c>
      <c r="C80" s="4" t="s">
        <v>41</v>
      </c>
      <c r="D80" s="4" t="s">
        <v>86</v>
      </c>
      <c r="E80" s="4"/>
      <c r="F80" s="4"/>
      <c r="G80" s="4"/>
      <c r="H80" s="4"/>
      <c r="I80" s="4"/>
      <c r="J80" s="4"/>
      <c r="K80" s="7">
        <v>2789</v>
      </c>
      <c r="L80" s="7">
        <v>5296</v>
      </c>
      <c r="M80" s="7">
        <v>6670</v>
      </c>
      <c r="N80" s="7">
        <v>1871</v>
      </c>
      <c r="O80" s="8">
        <f>SUM(E80:N80)</f>
        <v>16626</v>
      </c>
      <c r="P80" s="9">
        <f>(K80/O80)*100</f>
        <v>16.774930831228197</v>
      </c>
      <c r="Q80" s="17">
        <f>(M80/O80)*100</f>
        <v>40.117887645855888</v>
      </c>
      <c r="R80" s="6">
        <f>(L80/O80)*100</f>
        <v>31.853723084325754</v>
      </c>
      <c r="S80" s="18">
        <f>((L80+M80)/O80)*100</f>
        <v>71.971610730181652</v>
      </c>
    </row>
    <row r="81" spans="2:19">
      <c r="B81" s="12">
        <v>78</v>
      </c>
      <c r="C81" s="12" t="s">
        <v>42</v>
      </c>
      <c r="D81" s="12" t="s">
        <v>80</v>
      </c>
      <c r="E81" s="12"/>
      <c r="F81" s="12"/>
      <c r="G81" s="12"/>
      <c r="H81" s="12"/>
      <c r="I81" s="12"/>
      <c r="J81" s="12"/>
      <c r="K81" s="13">
        <v>11377</v>
      </c>
      <c r="L81" s="13">
        <v>5648</v>
      </c>
      <c r="M81" s="13">
        <v>4812</v>
      </c>
      <c r="N81" s="12"/>
      <c r="O81" s="14">
        <f>SUM(E81:N81)</f>
        <v>21837</v>
      </c>
      <c r="P81" s="3">
        <f>(K81/O81)*100</f>
        <v>52.099647387461644</v>
      </c>
      <c r="Q81" s="6">
        <f>(M81/O81)*100</f>
        <v>22.035993955213627</v>
      </c>
      <c r="R81" s="6">
        <f>(L81/O81)*100</f>
        <v>25.864358657324725</v>
      </c>
      <c r="S81" s="18">
        <f>((L81+M81)/O81)*100</f>
        <v>47.900352612538356</v>
      </c>
    </row>
    <row r="82" spans="2:19">
      <c r="B82" s="12">
        <v>79</v>
      </c>
      <c r="C82" s="12" t="s">
        <v>43</v>
      </c>
      <c r="D82" s="12" t="s">
        <v>44</v>
      </c>
      <c r="E82" s="12"/>
      <c r="F82" s="12">
        <v>915</v>
      </c>
      <c r="G82" s="13">
        <v>1079</v>
      </c>
      <c r="H82" s="12"/>
      <c r="I82" s="12"/>
      <c r="J82" s="12">
        <v>291</v>
      </c>
      <c r="K82" s="13">
        <v>11527</v>
      </c>
      <c r="L82" s="13">
        <v>6360</v>
      </c>
      <c r="M82" s="13">
        <v>4588</v>
      </c>
      <c r="N82" s="12"/>
      <c r="O82" s="14">
        <f>SUM(E82:N82)</f>
        <v>24760</v>
      </c>
      <c r="P82" s="3">
        <f>(K82/O82)*100</f>
        <v>46.554927302100161</v>
      </c>
      <c r="Q82" s="6">
        <f>(M82/O82)*100</f>
        <v>18.529886914378029</v>
      </c>
      <c r="R82" s="6">
        <f>(L82/O82)*100</f>
        <v>25.68659127625202</v>
      </c>
      <c r="S82" s="18">
        <f>((L82+M82)/O82)*100</f>
        <v>44.216478190630049</v>
      </c>
    </row>
    <row r="83" spans="2:19">
      <c r="B83" s="12">
        <v>80</v>
      </c>
      <c r="C83" s="12" t="s">
        <v>45</v>
      </c>
      <c r="D83" s="12" t="s">
        <v>68</v>
      </c>
      <c r="E83" s="12"/>
      <c r="F83" s="12">
        <v>778</v>
      </c>
      <c r="G83" s="12">
        <v>492</v>
      </c>
      <c r="H83" s="12"/>
      <c r="I83" s="12"/>
      <c r="J83" s="12"/>
      <c r="K83" s="13">
        <v>12219</v>
      </c>
      <c r="L83" s="13">
        <v>6343</v>
      </c>
      <c r="M83" s="13">
        <v>2854</v>
      </c>
      <c r="N83" s="12"/>
      <c r="O83" s="14">
        <f>SUM(E83:N83)</f>
        <v>22686</v>
      </c>
      <c r="P83" s="3">
        <f>(K83/O83)*100</f>
        <v>53.861412324781796</v>
      </c>
      <c r="Q83" s="6">
        <f>(M83/O83)*100</f>
        <v>12.58044609009962</v>
      </c>
      <c r="R83" s="6">
        <f>(L83/O83)*100</f>
        <v>27.959975315172354</v>
      </c>
      <c r="S83" s="18">
        <f>((L83+M83)/O83)*100</f>
        <v>40.540421405271978</v>
      </c>
    </row>
    <row r="84" spans="2:19">
      <c r="B84" s="4">
        <v>81</v>
      </c>
      <c r="C84" s="4" t="s">
        <v>46</v>
      </c>
      <c r="D84" s="4" t="s">
        <v>82</v>
      </c>
      <c r="E84" s="4"/>
      <c r="F84" s="4">
        <v>654</v>
      </c>
      <c r="G84" s="4">
        <v>538</v>
      </c>
      <c r="H84" s="4"/>
      <c r="I84" s="4"/>
      <c r="J84" s="4">
        <v>220</v>
      </c>
      <c r="K84" s="7">
        <v>7261</v>
      </c>
      <c r="L84" s="7">
        <v>4801</v>
      </c>
      <c r="M84" s="7">
        <v>5591</v>
      </c>
      <c r="N84" s="4"/>
      <c r="O84" s="8">
        <f>SUM(E84:N84)</f>
        <v>19065</v>
      </c>
      <c r="P84" s="3">
        <f>(K84/O84)*100</f>
        <v>38.085496984002098</v>
      </c>
      <c r="Q84" s="6">
        <f>(M84/O84)*100</f>
        <v>29.325990034093891</v>
      </c>
      <c r="R84" s="6">
        <f>(L84/O84)*100</f>
        <v>25.182271177550486</v>
      </c>
      <c r="S84" s="18">
        <f>((L84+M84)/O84)*100</f>
        <v>54.508261211644374</v>
      </c>
    </row>
    <row r="85" spans="2:19">
      <c r="B85" s="12">
        <v>82</v>
      </c>
      <c r="C85" s="12" t="s">
        <v>47</v>
      </c>
      <c r="D85" s="12" t="s">
        <v>112</v>
      </c>
      <c r="E85" s="12"/>
      <c r="F85" s="12"/>
      <c r="G85" s="12">
        <v>721</v>
      </c>
      <c r="H85" s="12"/>
      <c r="I85" s="12"/>
      <c r="J85" s="12"/>
      <c r="K85" s="13">
        <v>9361</v>
      </c>
      <c r="L85" s="13">
        <v>6623</v>
      </c>
      <c r="M85" s="13">
        <v>5273</v>
      </c>
      <c r="N85" s="12"/>
      <c r="O85" s="14">
        <f>SUM(E85:N85)</f>
        <v>21978</v>
      </c>
      <c r="P85" s="3">
        <f>(K85/O85)*100</f>
        <v>42.592592592592595</v>
      </c>
      <c r="Q85" s="6">
        <f>(M85/O85)*100</f>
        <v>23.992173992173992</v>
      </c>
      <c r="R85" s="6">
        <f>(L85/O85)*100</f>
        <v>30.134680134680135</v>
      </c>
      <c r="S85" s="18">
        <f>((L85+M85)/O85)*100</f>
        <v>54.126854126854127</v>
      </c>
    </row>
    <row r="86" spans="2:19">
      <c r="B86" s="4">
        <v>83</v>
      </c>
      <c r="C86" s="4" t="s">
        <v>48</v>
      </c>
      <c r="D86" s="4" t="s">
        <v>141</v>
      </c>
      <c r="E86" s="4">
        <v>72</v>
      </c>
      <c r="F86" s="4">
        <v>200</v>
      </c>
      <c r="G86" s="4">
        <v>307</v>
      </c>
      <c r="H86" s="4"/>
      <c r="I86" s="4"/>
      <c r="J86" s="4">
        <v>321</v>
      </c>
      <c r="K86" s="7">
        <v>2463</v>
      </c>
      <c r="L86" s="7">
        <v>4449</v>
      </c>
      <c r="M86" s="7">
        <v>8657</v>
      </c>
      <c r="N86" s="4"/>
      <c r="O86" s="8">
        <f>SUM(E86:N86)</f>
        <v>16469</v>
      </c>
      <c r="P86" s="9">
        <f>(K86/O86)*100</f>
        <v>14.955370696460015</v>
      </c>
      <c r="Q86" s="17">
        <f>(M86/O86)*100</f>
        <v>52.5654259517882</v>
      </c>
      <c r="R86" s="6">
        <f>(L86/O86)*100</f>
        <v>27.014390673386362</v>
      </c>
      <c r="S86" s="18">
        <f>((L86+M86)/O86)*100</f>
        <v>79.579816625174573</v>
      </c>
    </row>
    <row r="87" spans="2:19">
      <c r="B87" s="4">
        <v>84</v>
      </c>
      <c r="C87" s="4" t="s">
        <v>49</v>
      </c>
      <c r="D87" s="4" t="s">
        <v>60</v>
      </c>
      <c r="E87" s="4"/>
      <c r="F87" s="4"/>
      <c r="G87" s="4"/>
      <c r="H87" s="4"/>
      <c r="I87" s="4"/>
      <c r="J87" s="4"/>
      <c r="K87" s="7">
        <v>2426</v>
      </c>
      <c r="L87" s="7">
        <v>5935</v>
      </c>
      <c r="M87" s="7">
        <v>4178</v>
      </c>
      <c r="N87" s="4"/>
      <c r="O87" s="8">
        <f>SUM(E87:N87)</f>
        <v>12539</v>
      </c>
      <c r="P87" s="9">
        <f>(K87/O87)*100</f>
        <v>19.34763537762182</v>
      </c>
      <c r="Q87" s="6">
        <f>(M87/O87)*100</f>
        <v>33.320041470611692</v>
      </c>
      <c r="R87" s="16">
        <f>(L87/O87)*100</f>
        <v>47.332323151766488</v>
      </c>
      <c r="S87" s="18">
        <f>((L87+M87)/O87)*100</f>
        <v>80.652364622378187</v>
      </c>
    </row>
    <row r="88" spans="2:19">
      <c r="B88" s="4">
        <v>85</v>
      </c>
      <c r="C88" s="4" t="s">
        <v>50</v>
      </c>
      <c r="D88" s="4" t="s">
        <v>56</v>
      </c>
      <c r="E88" s="4"/>
      <c r="F88" s="4"/>
      <c r="G88" s="4"/>
      <c r="H88" s="4"/>
      <c r="I88" s="4"/>
      <c r="J88" s="4"/>
      <c r="K88" s="7">
        <v>4141</v>
      </c>
      <c r="L88" s="7">
        <v>3433</v>
      </c>
      <c r="M88" s="7">
        <v>3046</v>
      </c>
      <c r="N88" s="4"/>
      <c r="O88" s="8">
        <f>SUM(E88:N88)</f>
        <v>10620</v>
      </c>
      <c r="P88" s="3">
        <f>(K88/O88)*100</f>
        <v>38.992467043314498</v>
      </c>
      <c r="Q88" s="6">
        <f>(M88/O88)*100</f>
        <v>28.681732580037668</v>
      </c>
      <c r="R88" s="6">
        <f>(L88/O88)*100</f>
        <v>32.325800376647834</v>
      </c>
      <c r="S88" s="18">
        <f>((L88+M88)/O88)*100</f>
        <v>61.007532956685495</v>
      </c>
    </row>
    <row r="89" spans="2:19">
      <c r="B89" s="12">
        <v>86</v>
      </c>
      <c r="C89" s="12" t="s">
        <v>51</v>
      </c>
      <c r="D89" s="12" t="s">
        <v>82</v>
      </c>
      <c r="E89" s="12"/>
      <c r="F89" s="12"/>
      <c r="G89" s="12"/>
      <c r="H89" s="12"/>
      <c r="I89" s="12"/>
      <c r="J89" s="12"/>
      <c r="K89" s="13">
        <v>7525</v>
      </c>
      <c r="L89" s="13">
        <v>5947</v>
      </c>
      <c r="M89" s="13">
        <v>3686</v>
      </c>
      <c r="N89" s="12"/>
      <c r="O89" s="14">
        <f>SUM(E89:N89)</f>
        <v>17158</v>
      </c>
      <c r="P89" s="3">
        <f>(K89/O89)*100</f>
        <v>43.857092901270548</v>
      </c>
      <c r="Q89" s="6">
        <f>(M89/O89)*100</f>
        <v>21.482690290243617</v>
      </c>
      <c r="R89" s="6">
        <f>(L89/O89)*100</f>
        <v>34.660216808485842</v>
      </c>
      <c r="S89" s="18">
        <f>((L89+M89)/O89)*100</f>
        <v>56.142907098729452</v>
      </c>
    </row>
    <row r="90" spans="2:19">
      <c r="B90" s="4">
        <v>87</v>
      </c>
      <c r="C90" s="4" t="s">
        <v>52</v>
      </c>
      <c r="D90" s="4" t="s">
        <v>60</v>
      </c>
      <c r="E90" s="4"/>
      <c r="F90" s="4"/>
      <c r="G90" s="4"/>
      <c r="H90" s="4"/>
      <c r="I90" s="4"/>
      <c r="J90" s="4"/>
      <c r="K90" s="7">
        <v>5472</v>
      </c>
      <c r="L90" s="7">
        <v>4717</v>
      </c>
      <c r="M90" s="7">
        <v>4998</v>
      </c>
      <c r="N90" s="4"/>
      <c r="O90" s="8">
        <f>SUM(E90:N90)</f>
        <v>15187</v>
      </c>
      <c r="P90" s="3">
        <f>(K90/O90)*100</f>
        <v>36.030815829327715</v>
      </c>
      <c r="Q90" s="6">
        <f>(M90/O90)*100</f>
        <v>32.909725423059193</v>
      </c>
      <c r="R90" s="6">
        <f>(L90/O90)*100</f>
        <v>31.059458747613089</v>
      </c>
      <c r="S90" s="18">
        <f>((L90+M90)/O90)*100</f>
        <v>63.969184170672285</v>
      </c>
    </row>
    <row r="91" spans="2:19" s="2" customFormat="1">
      <c r="B91" s="10"/>
      <c r="C91" s="10"/>
      <c r="D91" s="10"/>
      <c r="E91" s="10">
        <f>SUM(E4:E90)</f>
        <v>72</v>
      </c>
      <c r="F91" s="10">
        <f>SUM(F4:F90)</f>
        <v>62171</v>
      </c>
      <c r="G91" s="10">
        <f>SUM(G4:G90)</f>
        <v>33867</v>
      </c>
      <c r="H91" s="10">
        <f>SUM(H4:H90)</f>
        <v>832</v>
      </c>
      <c r="I91" s="10">
        <f>SUM(I4:I90)</f>
        <v>181</v>
      </c>
      <c r="J91" s="10">
        <f>SUM(J4:J90)</f>
        <v>7321</v>
      </c>
      <c r="K91" s="10">
        <f>SUM(K4:K90)</f>
        <v>603461</v>
      </c>
      <c r="L91" s="10">
        <f>SUM(L4:L90)</f>
        <v>412955</v>
      </c>
      <c r="M91" s="10">
        <f>SUM(M4:M90)</f>
        <v>360101</v>
      </c>
      <c r="N91" s="10">
        <f>SUM(N4:N90)</f>
        <v>5876</v>
      </c>
      <c r="O91" s="10">
        <f>SUM(O4:O90)</f>
        <v>1486837</v>
      </c>
      <c r="P91" s="11">
        <f>(K91/O91)*100</f>
        <v>40.586896882442389</v>
      </c>
      <c r="Q91" s="6">
        <f>(M91/O91)*100</f>
        <v>24.219265460840695</v>
      </c>
      <c r="R91" s="6">
        <f>(L91/O91)*100</f>
        <v>27.774059967568736</v>
      </c>
      <c r="S91" s="18">
        <f>((L91+M91)/O91)*100</f>
        <v>51.993325428409435</v>
      </c>
    </row>
    <row r="93" spans="2:19">
      <c r="B93" s="29" t="s">
        <v>19</v>
      </c>
      <c r="C93" s="27"/>
      <c r="D93" s="27"/>
      <c r="E93" s="27"/>
    </row>
    <row r="94" spans="2:19">
      <c r="B94" s="27"/>
      <c r="C94" s="27"/>
      <c r="D94" s="27"/>
      <c r="E94" s="27"/>
    </row>
    <row r="95" spans="2:19">
      <c r="B95" s="27"/>
      <c r="C95" s="27"/>
      <c r="D95" s="27"/>
      <c r="E95" s="27"/>
    </row>
    <row r="96" spans="2:19">
      <c r="B96" s="30" t="s">
        <v>20</v>
      </c>
      <c r="C96" s="30"/>
      <c r="D96" s="30"/>
      <c r="E96" s="30"/>
    </row>
    <row r="97" spans="2:5">
      <c r="B97" s="30"/>
      <c r="C97" s="30"/>
      <c r="D97" s="30"/>
      <c r="E97" s="30"/>
    </row>
    <row r="98" spans="2:5">
      <c r="B98" s="30"/>
      <c r="C98" s="30"/>
      <c r="D98" s="30"/>
      <c r="E98" s="30"/>
    </row>
  </sheetData>
  <sortState ref="B4:S90">
    <sortCondition ref="B5:B90"/>
  </sortState>
  <mergeCells count="3">
    <mergeCell ref="B93:E95"/>
    <mergeCell ref="B2:S2"/>
    <mergeCell ref="B96:E98"/>
  </mergeCells>
  <phoneticPr fontId="2" type="noConversion"/>
  <hyperlinks>
    <hyperlink ref="B93" r:id="rId1" display="http://results.elections.ab.ca/wtResultsPGE.htm"/>
    <hyperlink ref="C93" r:id="rId2" display="http://results.elections.ab.ca/wtResultsPGE.htm"/>
    <hyperlink ref="D93" r:id="rId3" display="http://results.elections.ab.ca/wtResultsPGE.htm"/>
    <hyperlink ref="E93" r:id="rId4" display="http://results.elections.ab.ca/wtResultsPGE.htm"/>
    <hyperlink ref="B94" r:id="rId5" display="http://results.elections.ab.ca/wtResultsPGE.htm"/>
    <hyperlink ref="C94" r:id="rId6" display="http://results.elections.ab.ca/wtResultsPGE.htm"/>
    <hyperlink ref="D94" r:id="rId7" display="http://results.elections.ab.ca/wtResultsPGE.htm"/>
    <hyperlink ref="E94" r:id="rId8" display="http://results.elections.ab.ca/wtResultsPGE.htm"/>
    <hyperlink ref="B95" r:id="rId9" display="http://results.elections.ab.ca/wtResultsPGE.htm"/>
    <hyperlink ref="C95" r:id="rId10" display="http://results.elections.ab.ca/wtResultsPGE.htm"/>
    <hyperlink ref="D95" r:id="rId11" display="http://results.elections.ab.ca/wtResultsPGE.htm"/>
    <hyperlink ref="E95" r:id="rId12" display="http://results.elections.ab.ca/wtResultsPGE.htm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Conner</dc:creator>
  <cp:lastModifiedBy>James Conner</cp:lastModifiedBy>
  <dcterms:created xsi:type="dcterms:W3CDTF">2015-05-09T12:07:41Z</dcterms:created>
  <dcterms:modified xsi:type="dcterms:W3CDTF">2015-05-09T20:33:26Z</dcterms:modified>
</cp:coreProperties>
</file>