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33920" windowHeight="20460" tabRatio="500"/>
  </bookViews>
  <sheets>
    <sheet name="Simplified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P60"/>
  <c r="O60"/>
  <c r="J60"/>
  <c r="P59"/>
  <c r="O59"/>
  <c r="J59"/>
  <c r="P58"/>
  <c r="O58"/>
  <c r="J58"/>
  <c r="P57"/>
  <c r="O57"/>
  <c r="J57"/>
  <c r="P56"/>
  <c r="O56"/>
  <c r="J56"/>
  <c r="P55"/>
  <c r="O55"/>
  <c r="J55"/>
  <c r="P54"/>
  <c r="O54"/>
  <c r="J54"/>
  <c r="P53"/>
  <c r="O53"/>
  <c r="J53"/>
  <c r="P52"/>
  <c r="O52"/>
  <c r="J52"/>
  <c r="P51"/>
  <c r="O51"/>
  <c r="J51"/>
  <c r="P50"/>
  <c r="O50"/>
  <c r="J50"/>
  <c r="P49"/>
  <c r="O49"/>
  <c r="J49"/>
  <c r="P48"/>
  <c r="O48"/>
  <c r="J48"/>
  <c r="P47"/>
  <c r="O47"/>
  <c r="J47"/>
  <c r="P46"/>
  <c r="O46"/>
  <c r="J46"/>
  <c r="P45"/>
  <c r="O45"/>
  <c r="J45"/>
  <c r="P44"/>
  <c r="O44"/>
  <c r="J44"/>
  <c r="P43"/>
  <c r="O43"/>
  <c r="J43"/>
  <c r="P42"/>
  <c r="O42"/>
  <c r="J42"/>
  <c r="P41"/>
  <c r="O41"/>
  <c r="J41"/>
  <c r="P40"/>
  <c r="O40"/>
  <c r="J40"/>
  <c r="P39"/>
  <c r="O39"/>
  <c r="J39"/>
  <c r="P38"/>
  <c r="O38"/>
  <c r="J38"/>
  <c r="P37"/>
  <c r="O37"/>
  <c r="J37"/>
  <c r="P36"/>
  <c r="O36"/>
  <c r="J36"/>
  <c r="P35"/>
  <c r="O35"/>
  <c r="J35"/>
  <c r="P34"/>
  <c r="O34"/>
  <c r="J34"/>
  <c r="P33"/>
  <c r="O33"/>
  <c r="J33"/>
  <c r="P32"/>
  <c r="O32"/>
  <c r="J32"/>
  <c r="P31"/>
  <c r="O31"/>
  <c r="J31"/>
  <c r="P30"/>
  <c r="O30"/>
  <c r="J30"/>
  <c r="P29"/>
  <c r="O29"/>
  <c r="J29"/>
  <c r="P28"/>
  <c r="O28"/>
  <c r="J28"/>
  <c r="P27"/>
  <c r="O27"/>
  <c r="J27"/>
  <c r="P26"/>
  <c r="O26"/>
  <c r="J26"/>
  <c r="P25"/>
  <c r="O25"/>
  <c r="J25"/>
  <c r="P24"/>
  <c r="O24"/>
  <c r="J24"/>
  <c r="P23"/>
  <c r="O23"/>
  <c r="J23"/>
  <c r="P22"/>
  <c r="O22"/>
  <c r="J22"/>
  <c r="P21"/>
  <c r="O21"/>
  <c r="J21"/>
  <c r="P20"/>
  <c r="O20"/>
  <c r="J20"/>
  <c r="P19"/>
  <c r="O19"/>
  <c r="J19"/>
  <c r="P18"/>
  <c r="O18"/>
  <c r="J18"/>
  <c r="P17"/>
  <c r="O17"/>
  <c r="J17"/>
  <c r="P16"/>
  <c r="O16"/>
  <c r="J16"/>
  <c r="P15"/>
  <c r="O15"/>
  <c r="J15"/>
  <c r="P14"/>
  <c r="O14"/>
  <c r="J14"/>
  <c r="P13"/>
  <c r="O13"/>
  <c r="J13"/>
  <c r="P12"/>
  <c r="O12"/>
  <c r="J12"/>
  <c r="P11"/>
  <c r="O11"/>
  <c r="J11"/>
  <c r="P10"/>
  <c r="O10"/>
  <c r="J10"/>
  <c r="P9"/>
  <c r="O9"/>
  <c r="J9"/>
  <c r="P8"/>
  <c r="O8"/>
  <c r="J8"/>
  <c r="P7"/>
  <c r="O7"/>
  <c r="J7"/>
  <c r="P6"/>
  <c r="O6"/>
  <c r="J6"/>
  <c r="P5"/>
  <c r="O5"/>
  <c r="J5"/>
  <c r="P4"/>
  <c r="O4"/>
  <c r="N4"/>
  <c r="J4"/>
</calcChain>
</file>

<file path=xl/sharedStrings.xml><?xml version="1.0" encoding="utf-8"?>
<sst xmlns="http://schemas.openxmlformats.org/spreadsheetml/2006/main" count="75" uniqueCount="74">
  <si>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</si>
  <si>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</si>
  <si>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</si>
  <si>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</si>
  <si>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</si>
  <si>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</si>
  <si>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</si>
  <si>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</si>
  <si>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</si>
  <si>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  <phoneticPr fontId="4" type="noConversion"/>
  </si>
  <si>
    <t>Toole</t>
  </si>
  <si>
    <t>Treasure</t>
  </si>
  <si>
    <t>Valley</t>
  </si>
  <si>
    <t>Wheatland</t>
  </si>
  <si>
    <t>Wibaux</t>
  </si>
  <si>
    <t>Yellowstone</t>
  </si>
  <si>
    <t>Total Votes Cast</t>
    <phoneticPr fontId="4" type="noConversion"/>
  </si>
  <si>
    <t>Bullock Minus Gianforte</t>
    <phoneticPr fontId="4" type="noConversion"/>
  </si>
  <si>
    <t>Bullock 2016 Minus  Bullock 2012</t>
    <phoneticPr fontId="4" type="noConversion"/>
  </si>
  <si>
    <t>By James Conner, flatheadmemo.com. MT SecST data. Updated 10 November 2016.</t>
    <phoneticPr fontId="4" type="noConversion"/>
  </si>
  <si>
    <t>Montana Governor 2012 General Election</t>
    <phoneticPr fontId="4" type="noConversion"/>
  </si>
  <si>
    <t>Montana Governor 2016 General Election</t>
    <phoneticPr fontId="4" type="noConversion"/>
  </si>
  <si>
    <t>County</t>
    <phoneticPr fontId="4" type="noConversion"/>
  </si>
  <si>
    <t>2012 Reg Voters</t>
    <phoneticPr fontId="4" type="noConversion"/>
  </si>
  <si>
    <t>Bullock Democrat</t>
    <phoneticPr fontId="4" type="noConversion"/>
  </si>
  <si>
    <t>Vandevender Libertarian</t>
    <phoneticPr fontId="4" type="noConversion"/>
  </si>
  <si>
    <t>Hill Republican</t>
    <phoneticPr fontId="4" type="noConversion"/>
  </si>
  <si>
    <t>Bullock Minus Hill</t>
    <phoneticPr fontId="4" type="noConversion"/>
  </si>
  <si>
    <t>8 Nov 2016 Reg Voters</t>
    <phoneticPr fontId="4" type="noConversion"/>
  </si>
  <si>
    <t>Reg Change from 2012</t>
    <phoneticPr fontId="4" type="noConversion"/>
  </si>
  <si>
    <t>Bullock Democrat</t>
    <phoneticPr fontId="4" type="noConversion"/>
  </si>
  <si>
    <t>Ted Dunlap Libertarian</t>
    <phoneticPr fontId="4" type="noConversion"/>
  </si>
  <si>
    <t xml:space="preserve"> Gianforte Republican</t>
    <phoneticPr fontId="4" type="noConversion"/>
  </si>
  <si>
    <t>Total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</si>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</sst>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#"/>
  </numFmts>
  <fonts count="14">
    <font>
      <sz val="12"/>
      <name val="Calibri"/>
    </font>
    <font>
      <b/>
      <sz val="12"/>
      <name val="Calibri"/>
    </font>
    <font>
      <sz val="12"/>
      <name val="Calibri"/>
    </font>
    <font>
      <b/>
      <sz val="18"/>
      <name val="Calibri"/>
    </font>
    <font>
      <sz val="8"/>
      <name val="Calibri"/>
    </font>
    <font>
      <b/>
      <sz val="12"/>
      <color indexed="9"/>
      <name val="Calibri"/>
    </font>
    <font>
      <b/>
      <sz val="12"/>
      <color indexed="8"/>
      <name val="Calibri"/>
      <family val="2"/>
    </font>
    <font>
      <b/>
      <sz val="11"/>
      <name val="Calibri"/>
    </font>
    <font>
      <b/>
      <sz val="11"/>
      <color indexed="55"/>
      <name val="Calibri"/>
    </font>
    <font>
      <b/>
      <sz val="12"/>
      <color indexed="55"/>
      <name val="Calibri"/>
    </font>
    <font>
      <sz val="12"/>
      <color indexed="55"/>
      <name val="Calibri"/>
    </font>
    <font>
      <sz val="12"/>
      <color indexed="8"/>
      <name val="Calibri"/>
    </font>
    <font>
      <sz val="11"/>
      <name val="Calibri"/>
    </font>
    <font>
      <sz val="11"/>
      <color indexed="55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8" borderId="6" xfId="0" applyFont="1" applyFill="1" applyBorder="1" applyAlignment="1">
      <alignment horizontal="right" vertical="top"/>
    </xf>
    <xf numFmtId="3" fontId="6" fillId="8" borderId="6" xfId="0" applyNumberFormat="1" applyFont="1" applyFill="1" applyBorder="1" applyAlignment="1">
      <alignment horizontal="right" vertical="top"/>
    </xf>
    <xf numFmtId="3" fontId="6" fillId="8" borderId="7" xfId="0" applyNumberFormat="1" applyFont="1" applyFill="1" applyBorder="1" applyAlignment="1">
      <alignment horizontal="right" vertical="top"/>
    </xf>
    <xf numFmtId="165" fontId="8" fillId="8" borderId="8" xfId="0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6" xfId="0" applyFont="1" applyBorder="1" applyAlignment="1">
      <alignment horizontal="left" vertical="top"/>
    </xf>
    <xf numFmtId="3" fontId="0" fillId="0" borderId="6" xfId="0" applyNumberFormat="1" applyFill="1" applyBorder="1" applyAlignment="1">
      <alignment horizontal="right"/>
    </xf>
    <xf numFmtId="3" fontId="11" fillId="0" borderId="6" xfId="0" applyNumberFormat="1" applyFont="1" applyBorder="1" applyAlignment="1">
      <alignment horizontal="right" vertical="top"/>
    </xf>
    <xf numFmtId="3" fontId="10" fillId="0" borderId="7" xfId="0" applyNumberFormat="1" applyFont="1" applyBorder="1" applyAlignment="1">
      <alignment horizontal="right" vertical="top"/>
    </xf>
    <xf numFmtId="3" fontId="12" fillId="0" borderId="6" xfId="0" applyNumberFormat="1" applyFont="1" applyBorder="1"/>
    <xf numFmtId="165" fontId="13" fillId="0" borderId="9" xfId="0" applyNumberFormat="1" applyFont="1" applyFill="1" applyBorder="1" applyAlignment="1">
      <alignment horizontal="right" wrapText="1"/>
    </xf>
    <xf numFmtId="3" fontId="10" fillId="0" borderId="8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7" fillId="8" borderId="6" xfId="0" applyNumberFormat="1" applyFont="1" applyFill="1" applyBorder="1"/>
    <xf numFmtId="3" fontId="9" fillId="8" borderId="6" xfId="0" applyNumberFormat="1" applyFont="1" applyFill="1" applyBorder="1" applyAlignment="1">
      <alignment horizontal="right"/>
    </xf>
    <xf numFmtId="3" fontId="1" fillId="8" borderId="7" xfId="0" applyNumberFormat="1" applyFont="1" applyFill="1" applyBorder="1" applyAlignment="1">
      <alignment horizontal="right"/>
    </xf>
    <xf numFmtId="3" fontId="10" fillId="8" borderId="6" xfId="0" applyNumberFormat="1" applyFont="1" applyFill="1" applyBorder="1" applyAlignment="1">
      <alignment horizontal="right"/>
    </xf>
    <xf numFmtId="0" fontId="5" fillId="9" borderId="3" xfId="0" applyFont="1" applyFill="1" applyBorder="1" applyAlignment="1">
      <alignment horizontal="center" wrapText="1"/>
    </xf>
    <xf numFmtId="0" fontId="6" fillId="10" borderId="4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wrapText="1"/>
    </xf>
    <xf numFmtId="3" fontId="0" fillId="11" borderId="6" xfId="0" applyNumberFormat="1" applyFill="1" applyBorder="1" applyAlignment="1">
      <alignment horizontal="right"/>
    </xf>
    <xf numFmtId="3" fontId="11" fillId="11" borderId="6" xfId="0" applyNumberFormat="1" applyFont="1" applyFill="1" applyBorder="1" applyAlignment="1">
      <alignment horizontal="right" vertical="top"/>
    </xf>
    <xf numFmtId="3" fontId="10" fillId="11" borderId="7" xfId="0" applyNumberFormat="1" applyFont="1" applyFill="1" applyBorder="1" applyAlignment="1">
      <alignment horizontal="right" vertical="top"/>
    </xf>
    <xf numFmtId="3" fontId="12" fillId="11" borderId="6" xfId="0" applyNumberFormat="1" applyFont="1" applyFill="1" applyBorder="1"/>
    <xf numFmtId="165" fontId="13" fillId="11" borderId="9" xfId="0" applyNumberFormat="1" applyFont="1" applyFill="1" applyBorder="1" applyAlignment="1">
      <alignment horizontal="right" wrapText="1"/>
    </xf>
    <xf numFmtId="3" fontId="10" fillId="11" borderId="8" xfId="0" applyNumberFormat="1" applyFont="1" applyFill="1" applyBorder="1" applyAlignment="1">
      <alignment horizontal="right"/>
    </xf>
    <xf numFmtId="3" fontId="2" fillId="11" borderId="7" xfId="0" applyNumberFormat="1" applyFont="1" applyFill="1" applyBorder="1" applyAlignment="1">
      <alignment horizontal="right"/>
    </xf>
    <xf numFmtId="3" fontId="10" fillId="11" borderId="6" xfId="0" applyNumberFormat="1" applyFont="1" applyFill="1" applyBorder="1" applyAlignment="1">
      <alignment horizontal="right"/>
    </xf>
    <xf numFmtId="0" fontId="6" fillId="11" borderId="6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2:P65"/>
  <sheetViews>
    <sheetView showGridLines="0" tabSelected="1" zoomScale="125" workbookViewId="0">
      <pane ySplit="3" topLeftCell="A39" activePane="bottomLeft" state="frozen"/>
      <selection pane="bottomLeft" activeCell="J64" sqref="J64"/>
    </sheetView>
  </sheetViews>
  <sheetFormatPr baseColWidth="10" defaultRowHeight="15"/>
  <cols>
    <col min="1" max="1" width="3.83203125" customWidth="1"/>
    <col min="2" max="2" width="12.33203125" customWidth="1"/>
    <col min="5" max="5" width="12.6640625" customWidth="1"/>
  </cols>
  <sheetData>
    <row r="2" spans="2:16" ht="23">
      <c r="B2" s="1" t="s">
        <v>20</v>
      </c>
      <c r="C2" s="2"/>
      <c r="D2" s="2"/>
      <c r="E2" s="2"/>
      <c r="F2" s="2"/>
      <c r="G2" s="2"/>
      <c r="H2" s="2"/>
      <c r="I2" s="43" t="s">
        <v>21</v>
      </c>
      <c r="J2" s="43"/>
      <c r="K2" s="43"/>
      <c r="L2" s="43"/>
      <c r="M2" s="43"/>
      <c r="N2" s="43"/>
      <c r="O2" s="43"/>
      <c r="P2" s="43"/>
    </row>
    <row r="3" spans="2:16" s="8" customFormat="1" ht="75">
      <c r="B3" s="3" t="s">
        <v>22</v>
      </c>
      <c r="C3" s="3" t="s">
        <v>23</v>
      </c>
      <c r="D3" s="4" t="s">
        <v>24</v>
      </c>
      <c r="E3" s="5" t="s">
        <v>25</v>
      </c>
      <c r="F3" s="6" t="s">
        <v>26</v>
      </c>
      <c r="G3" s="30" t="s">
        <v>16</v>
      </c>
      <c r="H3" s="31" t="s">
        <v>27</v>
      </c>
      <c r="I3" s="7" t="s">
        <v>28</v>
      </c>
      <c r="J3" s="3" t="s">
        <v>29</v>
      </c>
      <c r="K3" s="4" t="s">
        <v>30</v>
      </c>
      <c r="L3" s="5" t="s">
        <v>31</v>
      </c>
      <c r="M3" s="6" t="s">
        <v>32</v>
      </c>
      <c r="N3" s="32" t="s">
        <v>17</v>
      </c>
      <c r="O3" s="30" t="s">
        <v>16</v>
      </c>
      <c r="P3" s="33" t="s">
        <v>18</v>
      </c>
    </row>
    <row r="4" spans="2:16" s="14" customFormat="1">
      <c r="B4" s="9" t="s">
        <v>33</v>
      </c>
      <c r="C4" s="10">
        <v>681608</v>
      </c>
      <c r="D4" s="10">
        <v>236450</v>
      </c>
      <c r="E4" s="10">
        <v>18160</v>
      </c>
      <c r="F4" s="10">
        <v>228879</v>
      </c>
      <c r="G4" s="10">
        <v>483489</v>
      </c>
      <c r="H4" s="11">
        <v>7571</v>
      </c>
      <c r="I4" s="26">
        <v>692763</v>
      </c>
      <c r="J4" s="12">
        <f>I4-C4</f>
        <v>11155</v>
      </c>
      <c r="K4" s="26">
        <v>250570</v>
      </c>
      <c r="L4" s="26">
        <v>16776</v>
      </c>
      <c r="M4" s="26">
        <v>231895</v>
      </c>
      <c r="N4" s="27">
        <f>K4-M4</f>
        <v>18675</v>
      </c>
      <c r="O4" s="28">
        <f>K4+L4+M4</f>
        <v>499241</v>
      </c>
      <c r="P4" s="29">
        <f>K4-D4</f>
        <v>14120</v>
      </c>
    </row>
    <row r="5" spans="2:16">
      <c r="B5" s="15" t="s">
        <v>34</v>
      </c>
      <c r="C5" s="16">
        <v>6699</v>
      </c>
      <c r="D5" s="17">
        <v>1689</v>
      </c>
      <c r="E5" s="17">
        <v>190</v>
      </c>
      <c r="F5" s="17">
        <v>2945</v>
      </c>
      <c r="G5" s="17">
        <v>4824</v>
      </c>
      <c r="H5" s="18">
        <v>-1256</v>
      </c>
      <c r="I5" s="19">
        <v>6736</v>
      </c>
      <c r="J5" s="20">
        <f>I5-C5</f>
        <v>37</v>
      </c>
      <c r="K5" s="19">
        <v>1926</v>
      </c>
      <c r="L5" s="19">
        <v>139</v>
      </c>
      <c r="M5" s="19">
        <v>2790</v>
      </c>
      <c r="N5" s="21">
        <f t="shared" ref="N5:N60" si="0">K5-M5</f>
        <v>-864</v>
      </c>
      <c r="O5" s="22">
        <f t="shared" ref="O5:O60" si="1">SUM(K5:M5)</f>
        <v>4855</v>
      </c>
      <c r="P5" s="13">
        <f t="shared" ref="P5:P60" si="2">K5-D5</f>
        <v>237</v>
      </c>
    </row>
    <row r="6" spans="2:16">
      <c r="B6" s="15" t="s">
        <v>35</v>
      </c>
      <c r="C6" s="16">
        <v>8416</v>
      </c>
      <c r="D6" s="17">
        <v>3051</v>
      </c>
      <c r="E6" s="17">
        <v>123</v>
      </c>
      <c r="F6" s="17">
        <v>1445</v>
      </c>
      <c r="G6" s="17">
        <v>4619</v>
      </c>
      <c r="H6" s="18">
        <v>1606</v>
      </c>
      <c r="I6" s="19">
        <v>8015</v>
      </c>
      <c r="J6" s="20">
        <f>I6-C6</f>
        <v>-401</v>
      </c>
      <c r="K6" s="19">
        <v>2683</v>
      </c>
      <c r="L6" s="19">
        <v>138</v>
      </c>
      <c r="M6" s="19">
        <v>1483</v>
      </c>
      <c r="N6" s="21">
        <f t="shared" si="0"/>
        <v>1200</v>
      </c>
      <c r="O6" s="22">
        <f t="shared" si="1"/>
        <v>4304</v>
      </c>
      <c r="P6" s="13">
        <f t="shared" si="2"/>
        <v>-368</v>
      </c>
    </row>
    <row r="7" spans="2:16">
      <c r="B7" s="15" t="s">
        <v>36</v>
      </c>
      <c r="C7" s="16">
        <v>4059</v>
      </c>
      <c r="D7" s="17">
        <v>1788</v>
      </c>
      <c r="E7" s="17">
        <v>80</v>
      </c>
      <c r="F7" s="17">
        <v>989</v>
      </c>
      <c r="G7" s="17">
        <v>2857</v>
      </c>
      <c r="H7" s="18">
        <v>799</v>
      </c>
      <c r="I7" s="19">
        <v>3940</v>
      </c>
      <c r="J7" s="20">
        <f>I7-C7</f>
        <v>-119</v>
      </c>
      <c r="K7" s="19">
        <v>1610</v>
      </c>
      <c r="L7" s="19">
        <v>72</v>
      </c>
      <c r="M7" s="19">
        <v>1074</v>
      </c>
      <c r="N7" s="21">
        <f t="shared" si="0"/>
        <v>536</v>
      </c>
      <c r="O7" s="22">
        <f t="shared" si="1"/>
        <v>2756</v>
      </c>
      <c r="P7" s="13">
        <f t="shared" si="2"/>
        <v>-178</v>
      </c>
    </row>
    <row r="8" spans="2:16">
      <c r="B8" s="15" t="s">
        <v>37</v>
      </c>
      <c r="C8" s="16">
        <v>3977</v>
      </c>
      <c r="D8" s="17">
        <v>1104</v>
      </c>
      <c r="E8" s="17">
        <v>110</v>
      </c>
      <c r="F8" s="17">
        <v>1800</v>
      </c>
      <c r="G8" s="17">
        <v>3014</v>
      </c>
      <c r="H8" s="18">
        <v>-696</v>
      </c>
      <c r="I8" s="19">
        <v>4216</v>
      </c>
      <c r="J8" s="20">
        <f>I8-C8</f>
        <v>239</v>
      </c>
      <c r="K8" s="19">
        <v>1262</v>
      </c>
      <c r="L8" s="19">
        <v>103</v>
      </c>
      <c r="M8" s="19">
        <v>1820</v>
      </c>
      <c r="N8" s="21">
        <f t="shared" si="0"/>
        <v>-558</v>
      </c>
      <c r="O8" s="22">
        <f t="shared" si="1"/>
        <v>3185</v>
      </c>
      <c r="P8" s="13">
        <f t="shared" si="2"/>
        <v>158</v>
      </c>
    </row>
    <row r="9" spans="2:16">
      <c r="B9" s="15" t="s">
        <v>38</v>
      </c>
      <c r="C9" s="16">
        <v>7176</v>
      </c>
      <c r="D9" s="17">
        <v>2576</v>
      </c>
      <c r="E9" s="17">
        <v>212</v>
      </c>
      <c r="F9" s="17">
        <v>3046</v>
      </c>
      <c r="G9" s="17">
        <v>5834</v>
      </c>
      <c r="H9" s="18">
        <v>-470</v>
      </c>
      <c r="I9" s="19">
        <v>7737</v>
      </c>
      <c r="J9" s="20">
        <f>I9-C9</f>
        <v>561</v>
      </c>
      <c r="K9" s="19">
        <v>2763</v>
      </c>
      <c r="L9" s="19">
        <v>190</v>
      </c>
      <c r="M9" s="19">
        <v>3130</v>
      </c>
      <c r="N9" s="21">
        <f t="shared" si="0"/>
        <v>-367</v>
      </c>
      <c r="O9" s="22">
        <f t="shared" si="1"/>
        <v>6083</v>
      </c>
      <c r="P9" s="13">
        <f t="shared" si="2"/>
        <v>187</v>
      </c>
    </row>
    <row r="10" spans="2:16">
      <c r="B10" s="15" t="s">
        <v>39</v>
      </c>
      <c r="C10" s="16">
        <v>996</v>
      </c>
      <c r="D10" s="17">
        <v>103</v>
      </c>
      <c r="E10" s="17">
        <v>32</v>
      </c>
      <c r="F10" s="17">
        <v>646</v>
      </c>
      <c r="G10" s="17">
        <v>781</v>
      </c>
      <c r="H10" s="18">
        <v>-543</v>
      </c>
      <c r="I10" s="19">
        <v>962</v>
      </c>
      <c r="J10" s="20">
        <f>I10-C10</f>
        <v>-34</v>
      </c>
      <c r="K10" s="19">
        <v>128</v>
      </c>
      <c r="L10" s="19">
        <v>16</v>
      </c>
      <c r="M10" s="19">
        <v>649</v>
      </c>
      <c r="N10" s="21">
        <f t="shared" si="0"/>
        <v>-521</v>
      </c>
      <c r="O10" s="22">
        <f t="shared" si="1"/>
        <v>793</v>
      </c>
      <c r="P10" s="13">
        <f t="shared" si="2"/>
        <v>25</v>
      </c>
    </row>
    <row r="11" spans="2:16">
      <c r="B11" s="15" t="s">
        <v>40</v>
      </c>
      <c r="C11" s="16">
        <v>53398</v>
      </c>
      <c r="D11" s="17">
        <v>19138</v>
      </c>
      <c r="E11" s="17">
        <v>1262</v>
      </c>
      <c r="F11" s="17">
        <v>14164</v>
      </c>
      <c r="G11" s="17">
        <v>34564</v>
      </c>
      <c r="H11" s="18">
        <v>4974</v>
      </c>
      <c r="I11" s="19">
        <v>53832</v>
      </c>
      <c r="J11" s="20">
        <f>I11-C11</f>
        <v>434</v>
      </c>
      <c r="K11" s="19">
        <v>18787</v>
      </c>
      <c r="L11" s="19">
        <v>1014</v>
      </c>
      <c r="M11" s="19">
        <v>15181</v>
      </c>
      <c r="N11" s="21">
        <f t="shared" si="0"/>
        <v>3606</v>
      </c>
      <c r="O11" s="22">
        <f t="shared" si="1"/>
        <v>34982</v>
      </c>
      <c r="P11" s="13">
        <f t="shared" si="2"/>
        <v>-351</v>
      </c>
    </row>
    <row r="12" spans="2:16">
      <c r="B12" s="15" t="s">
        <v>41</v>
      </c>
      <c r="C12" s="16">
        <v>3856</v>
      </c>
      <c r="D12" s="17">
        <v>1266</v>
      </c>
      <c r="E12" s="17">
        <v>94</v>
      </c>
      <c r="F12" s="17">
        <v>1470</v>
      </c>
      <c r="G12" s="17">
        <v>2830</v>
      </c>
      <c r="H12" s="18">
        <v>-204</v>
      </c>
      <c r="I12" s="19">
        <v>3510</v>
      </c>
      <c r="J12" s="20">
        <f>I12-C12</f>
        <v>-346</v>
      </c>
      <c r="K12" s="19">
        <v>1253</v>
      </c>
      <c r="L12" s="19">
        <v>69</v>
      </c>
      <c r="M12" s="19">
        <v>1364</v>
      </c>
      <c r="N12" s="21">
        <f t="shared" si="0"/>
        <v>-111</v>
      </c>
      <c r="O12" s="22">
        <f t="shared" si="1"/>
        <v>2686</v>
      </c>
      <c r="P12" s="13">
        <f t="shared" si="2"/>
        <v>-13</v>
      </c>
    </row>
    <row r="13" spans="2:16">
      <c r="B13" s="15" t="s">
        <v>42</v>
      </c>
      <c r="C13" s="16">
        <v>7297</v>
      </c>
      <c r="D13" s="17">
        <v>2246</v>
      </c>
      <c r="E13" s="17">
        <v>211</v>
      </c>
      <c r="F13" s="17">
        <v>2926</v>
      </c>
      <c r="G13" s="17">
        <v>5383</v>
      </c>
      <c r="H13" s="18">
        <v>-680</v>
      </c>
      <c r="I13" s="19">
        <v>7147</v>
      </c>
      <c r="J13" s="20">
        <f>I13-C13</f>
        <v>-150</v>
      </c>
      <c r="K13" s="19">
        <v>2051</v>
      </c>
      <c r="L13" s="19">
        <v>199</v>
      </c>
      <c r="M13" s="19">
        <v>3026</v>
      </c>
      <c r="N13" s="21">
        <f t="shared" si="0"/>
        <v>-975</v>
      </c>
      <c r="O13" s="22">
        <f t="shared" si="1"/>
        <v>5276</v>
      </c>
      <c r="P13" s="13">
        <f t="shared" si="2"/>
        <v>-195</v>
      </c>
    </row>
    <row r="14" spans="2:16">
      <c r="B14" s="15" t="s">
        <v>43</v>
      </c>
      <c r="C14" s="16">
        <v>1308</v>
      </c>
      <c r="D14" s="17">
        <v>310</v>
      </c>
      <c r="E14" s="17">
        <v>40</v>
      </c>
      <c r="F14" s="17">
        <v>638</v>
      </c>
      <c r="G14" s="17">
        <v>988</v>
      </c>
      <c r="H14" s="18">
        <v>-328</v>
      </c>
      <c r="I14" s="19">
        <v>1215</v>
      </c>
      <c r="J14" s="20">
        <f>I14-C14</f>
        <v>-93</v>
      </c>
      <c r="K14" s="19">
        <v>238</v>
      </c>
      <c r="L14" s="19">
        <v>33</v>
      </c>
      <c r="M14" s="19">
        <v>648</v>
      </c>
      <c r="N14" s="21">
        <f t="shared" si="0"/>
        <v>-410</v>
      </c>
      <c r="O14" s="22">
        <f t="shared" si="1"/>
        <v>919</v>
      </c>
      <c r="P14" s="13">
        <f t="shared" si="2"/>
        <v>-72</v>
      </c>
    </row>
    <row r="15" spans="2:16">
      <c r="B15" s="15" t="s">
        <v>44</v>
      </c>
      <c r="C15" s="16">
        <v>5944</v>
      </c>
      <c r="D15" s="17">
        <v>1537</v>
      </c>
      <c r="E15" s="17">
        <v>162</v>
      </c>
      <c r="F15" s="17">
        <v>2712</v>
      </c>
      <c r="G15" s="17">
        <v>4411</v>
      </c>
      <c r="H15" s="18">
        <v>-1175</v>
      </c>
      <c r="I15" s="19">
        <v>5892</v>
      </c>
      <c r="J15" s="20">
        <f>I15-C15</f>
        <v>-52</v>
      </c>
      <c r="K15" s="19">
        <v>1072</v>
      </c>
      <c r="L15" s="19">
        <v>202</v>
      </c>
      <c r="M15" s="19">
        <v>3125</v>
      </c>
      <c r="N15" s="21">
        <f t="shared" si="0"/>
        <v>-2053</v>
      </c>
      <c r="O15" s="22">
        <f t="shared" si="1"/>
        <v>4399</v>
      </c>
      <c r="P15" s="13">
        <f t="shared" si="2"/>
        <v>-465</v>
      </c>
    </row>
    <row r="16" spans="2:16">
      <c r="B16" s="15" t="s">
        <v>45</v>
      </c>
      <c r="C16" s="16">
        <v>5777</v>
      </c>
      <c r="D16" s="17">
        <v>3188</v>
      </c>
      <c r="E16" s="17">
        <v>171</v>
      </c>
      <c r="F16" s="17">
        <v>1119</v>
      </c>
      <c r="G16" s="17">
        <v>4478</v>
      </c>
      <c r="H16" s="18">
        <v>2069</v>
      </c>
      <c r="I16" s="19">
        <v>5410</v>
      </c>
      <c r="J16" s="20">
        <f>I16-C16</f>
        <v>-367</v>
      </c>
      <c r="K16" s="19">
        <v>2998</v>
      </c>
      <c r="L16" s="19">
        <v>177</v>
      </c>
      <c r="M16" s="19">
        <v>1132</v>
      </c>
      <c r="N16" s="21">
        <f t="shared" si="0"/>
        <v>1866</v>
      </c>
      <c r="O16" s="22">
        <f t="shared" si="1"/>
        <v>4307</v>
      </c>
      <c r="P16" s="13">
        <f t="shared" si="2"/>
        <v>-190</v>
      </c>
    </row>
    <row r="17" spans="2:16">
      <c r="B17" s="15" t="s">
        <v>46</v>
      </c>
      <c r="C17" s="16">
        <v>1864</v>
      </c>
      <c r="D17" s="17">
        <v>325</v>
      </c>
      <c r="E17" s="17">
        <v>46</v>
      </c>
      <c r="F17" s="17">
        <v>1010</v>
      </c>
      <c r="G17" s="17">
        <v>1381</v>
      </c>
      <c r="H17" s="18">
        <v>-685</v>
      </c>
      <c r="I17" s="19">
        <v>1983</v>
      </c>
      <c r="J17" s="20">
        <f>I17-C17</f>
        <v>119</v>
      </c>
      <c r="K17" s="19">
        <v>367</v>
      </c>
      <c r="L17" s="19">
        <v>44</v>
      </c>
      <c r="M17" s="19">
        <v>1058</v>
      </c>
      <c r="N17" s="21">
        <f t="shared" si="0"/>
        <v>-691</v>
      </c>
      <c r="O17" s="22">
        <f t="shared" si="1"/>
        <v>1469</v>
      </c>
      <c r="P17" s="13">
        <f t="shared" si="2"/>
        <v>42</v>
      </c>
    </row>
    <row r="18" spans="2:16">
      <c r="B18" s="15" t="s">
        <v>47</v>
      </c>
      <c r="C18" s="16">
        <v>7855</v>
      </c>
      <c r="D18" s="17">
        <v>2084</v>
      </c>
      <c r="E18" s="17">
        <v>232</v>
      </c>
      <c r="F18" s="17">
        <v>3726</v>
      </c>
      <c r="G18" s="17">
        <v>6042</v>
      </c>
      <c r="H18" s="18">
        <v>-1642</v>
      </c>
      <c r="I18" s="19">
        <v>7733</v>
      </c>
      <c r="J18" s="20">
        <f>I18-C18</f>
        <v>-122</v>
      </c>
      <c r="K18" s="19">
        <v>2165</v>
      </c>
      <c r="L18" s="19">
        <v>185</v>
      </c>
      <c r="M18" s="19">
        <v>3628</v>
      </c>
      <c r="N18" s="21">
        <f t="shared" si="0"/>
        <v>-1463</v>
      </c>
      <c r="O18" s="22">
        <f t="shared" si="1"/>
        <v>5978</v>
      </c>
      <c r="P18" s="13">
        <f t="shared" si="2"/>
        <v>81</v>
      </c>
    </row>
    <row r="19" spans="2:16">
      <c r="B19" s="42" t="s">
        <v>48</v>
      </c>
      <c r="C19" s="34">
        <v>61130</v>
      </c>
      <c r="D19" s="35">
        <v>16348</v>
      </c>
      <c r="E19" s="35">
        <v>1748</v>
      </c>
      <c r="F19" s="35">
        <v>25286</v>
      </c>
      <c r="G19" s="35">
        <v>43382</v>
      </c>
      <c r="H19" s="36">
        <v>-8938</v>
      </c>
      <c r="I19" s="37">
        <v>66978</v>
      </c>
      <c r="J19" s="38">
        <f>I19-C19</f>
        <v>5848</v>
      </c>
      <c r="K19" s="37">
        <v>19117</v>
      </c>
      <c r="L19" s="37">
        <v>1853</v>
      </c>
      <c r="M19" s="37">
        <v>26254</v>
      </c>
      <c r="N19" s="39">
        <f t="shared" si="0"/>
        <v>-7137</v>
      </c>
      <c r="O19" s="40">
        <f t="shared" si="1"/>
        <v>47224</v>
      </c>
      <c r="P19" s="41">
        <f t="shared" si="2"/>
        <v>2769</v>
      </c>
    </row>
    <row r="20" spans="2:16">
      <c r="B20" s="15" t="s">
        <v>49</v>
      </c>
      <c r="C20" s="16">
        <v>69954</v>
      </c>
      <c r="D20" s="17">
        <v>24091</v>
      </c>
      <c r="E20" s="17">
        <v>1842</v>
      </c>
      <c r="F20" s="17">
        <v>21576</v>
      </c>
      <c r="G20" s="17">
        <v>47509</v>
      </c>
      <c r="H20" s="18">
        <v>2515</v>
      </c>
      <c r="I20" s="19">
        <v>75366</v>
      </c>
      <c r="J20" s="20">
        <f>I20-C20</f>
        <v>5412</v>
      </c>
      <c r="K20" s="19">
        <v>30201</v>
      </c>
      <c r="L20" s="19">
        <v>1779</v>
      </c>
      <c r="M20" s="19">
        <v>22139</v>
      </c>
      <c r="N20" s="21">
        <f t="shared" si="0"/>
        <v>8062</v>
      </c>
      <c r="O20" s="22">
        <f t="shared" si="1"/>
        <v>54119</v>
      </c>
      <c r="P20" s="13">
        <f t="shared" si="2"/>
        <v>6110</v>
      </c>
    </row>
    <row r="21" spans="2:16">
      <c r="B21" s="15" t="s">
        <v>50</v>
      </c>
      <c r="C21" s="16">
        <v>914</v>
      </c>
      <c r="D21" s="17">
        <v>107</v>
      </c>
      <c r="E21" s="17">
        <v>22</v>
      </c>
      <c r="F21" s="17">
        <v>573</v>
      </c>
      <c r="G21" s="17">
        <v>702</v>
      </c>
      <c r="H21" s="18">
        <v>-466</v>
      </c>
      <c r="I21" s="19">
        <v>912</v>
      </c>
      <c r="J21" s="20">
        <f>I21-C21</f>
        <v>-2</v>
      </c>
      <c r="K21" s="19">
        <v>114</v>
      </c>
      <c r="L21" s="19">
        <v>15</v>
      </c>
      <c r="M21" s="19">
        <v>603</v>
      </c>
      <c r="N21" s="21">
        <f t="shared" si="0"/>
        <v>-489</v>
      </c>
      <c r="O21" s="22">
        <f t="shared" si="1"/>
        <v>732</v>
      </c>
      <c r="P21" s="13">
        <f t="shared" si="2"/>
        <v>7</v>
      </c>
    </row>
    <row r="22" spans="2:16">
      <c r="B22" s="15" t="s">
        <v>51</v>
      </c>
      <c r="C22" s="16">
        <v>7616</v>
      </c>
      <c r="D22" s="17">
        <v>3071</v>
      </c>
      <c r="E22" s="17">
        <v>174</v>
      </c>
      <c r="F22" s="17">
        <v>1200</v>
      </c>
      <c r="G22" s="17">
        <v>4445</v>
      </c>
      <c r="H22" s="18">
        <v>1871</v>
      </c>
      <c r="I22" s="19">
        <v>7776</v>
      </c>
      <c r="J22" s="20">
        <f>I22-C22</f>
        <v>160</v>
      </c>
      <c r="K22" s="19">
        <v>3741</v>
      </c>
      <c r="L22" s="19">
        <v>128</v>
      </c>
      <c r="M22" s="19">
        <v>1262</v>
      </c>
      <c r="N22" s="21">
        <f t="shared" si="0"/>
        <v>2479</v>
      </c>
      <c r="O22" s="22">
        <f t="shared" si="1"/>
        <v>5131</v>
      </c>
      <c r="P22" s="13">
        <f t="shared" si="2"/>
        <v>670</v>
      </c>
    </row>
    <row r="23" spans="2:16">
      <c r="B23" s="15" t="s">
        <v>52</v>
      </c>
      <c r="C23" s="16">
        <v>607</v>
      </c>
      <c r="D23" s="17">
        <v>156</v>
      </c>
      <c r="E23" s="17">
        <v>18</v>
      </c>
      <c r="F23" s="17">
        <v>309</v>
      </c>
      <c r="G23" s="17">
        <v>483</v>
      </c>
      <c r="H23" s="18">
        <v>-153</v>
      </c>
      <c r="I23" s="19">
        <v>600</v>
      </c>
      <c r="J23" s="20">
        <f>I23-C23</f>
        <v>-7</v>
      </c>
      <c r="K23" s="19">
        <v>166</v>
      </c>
      <c r="L23" s="19">
        <v>15</v>
      </c>
      <c r="M23" s="19">
        <v>308</v>
      </c>
      <c r="N23" s="21">
        <f t="shared" si="0"/>
        <v>-142</v>
      </c>
      <c r="O23" s="22">
        <f t="shared" si="1"/>
        <v>489</v>
      </c>
      <c r="P23" s="13">
        <f t="shared" si="2"/>
        <v>10</v>
      </c>
    </row>
    <row r="24" spans="2:16">
      <c r="B24" s="15" t="s">
        <v>53</v>
      </c>
      <c r="C24" s="16">
        <v>2171</v>
      </c>
      <c r="D24" s="17">
        <v>628</v>
      </c>
      <c r="E24" s="17">
        <v>80</v>
      </c>
      <c r="F24" s="17">
        <v>988</v>
      </c>
      <c r="G24" s="17">
        <v>1696</v>
      </c>
      <c r="H24" s="18">
        <v>-360</v>
      </c>
      <c r="I24" s="19">
        <v>2352</v>
      </c>
      <c r="J24" s="20">
        <f>I24-C24</f>
        <v>181</v>
      </c>
      <c r="K24" s="19">
        <v>786</v>
      </c>
      <c r="L24" s="19">
        <v>55</v>
      </c>
      <c r="M24" s="19">
        <v>973</v>
      </c>
      <c r="N24" s="21">
        <f t="shared" si="0"/>
        <v>-187</v>
      </c>
      <c r="O24" s="22">
        <f t="shared" si="1"/>
        <v>1814</v>
      </c>
      <c r="P24" s="13">
        <f t="shared" si="2"/>
        <v>158</v>
      </c>
    </row>
    <row r="25" spans="2:16">
      <c r="B25" s="15" t="s">
        <v>54</v>
      </c>
      <c r="C25" s="16">
        <v>9807</v>
      </c>
      <c r="D25" s="17">
        <v>3969</v>
      </c>
      <c r="E25" s="17">
        <v>278</v>
      </c>
      <c r="F25" s="17">
        <v>2583</v>
      </c>
      <c r="G25" s="17">
        <v>6830</v>
      </c>
      <c r="H25" s="18">
        <v>1386</v>
      </c>
      <c r="I25" s="19">
        <v>9528</v>
      </c>
      <c r="J25" s="20">
        <f>I25-C25</f>
        <v>-279</v>
      </c>
      <c r="K25" s="19">
        <v>3779</v>
      </c>
      <c r="L25" s="19">
        <v>197</v>
      </c>
      <c r="M25" s="19">
        <v>2620</v>
      </c>
      <c r="N25" s="21">
        <f t="shared" si="0"/>
        <v>1159</v>
      </c>
      <c r="O25" s="22">
        <f t="shared" si="1"/>
        <v>6596</v>
      </c>
      <c r="P25" s="13">
        <f t="shared" si="2"/>
        <v>-190</v>
      </c>
    </row>
    <row r="26" spans="2:16">
      <c r="B26" s="15" t="s">
        <v>55</v>
      </c>
      <c r="C26" s="16">
        <v>8125</v>
      </c>
      <c r="D26" s="17">
        <v>2796</v>
      </c>
      <c r="E26" s="17">
        <v>240</v>
      </c>
      <c r="F26" s="17">
        <v>3502</v>
      </c>
      <c r="G26" s="17">
        <v>6538</v>
      </c>
      <c r="H26" s="18">
        <v>-706</v>
      </c>
      <c r="I26" s="19">
        <v>8377</v>
      </c>
      <c r="J26" s="20">
        <f>I26-C26</f>
        <v>252</v>
      </c>
      <c r="K26" s="19">
        <v>3043</v>
      </c>
      <c r="L26" s="19">
        <v>198</v>
      </c>
      <c r="M26" s="19">
        <v>3536</v>
      </c>
      <c r="N26" s="21">
        <f t="shared" si="0"/>
        <v>-493</v>
      </c>
      <c r="O26" s="22">
        <f t="shared" si="1"/>
        <v>6777</v>
      </c>
      <c r="P26" s="13">
        <f t="shared" si="2"/>
        <v>247</v>
      </c>
    </row>
    <row r="27" spans="2:16">
      <c r="B27" s="15" t="s">
        <v>56</v>
      </c>
      <c r="C27" s="16">
        <v>1499</v>
      </c>
      <c r="D27" s="17">
        <v>450</v>
      </c>
      <c r="E27" s="17">
        <v>32</v>
      </c>
      <c r="F27" s="17">
        <v>743</v>
      </c>
      <c r="G27" s="17">
        <v>1225</v>
      </c>
      <c r="H27" s="18">
        <v>-293</v>
      </c>
      <c r="I27" s="19">
        <v>1444</v>
      </c>
      <c r="J27" s="20">
        <f>I27-C27</f>
        <v>-55</v>
      </c>
      <c r="K27" s="19">
        <v>481</v>
      </c>
      <c r="L27" s="19">
        <v>29</v>
      </c>
      <c r="M27" s="19">
        <v>717</v>
      </c>
      <c r="N27" s="21">
        <f t="shared" si="0"/>
        <v>-236</v>
      </c>
      <c r="O27" s="22">
        <f t="shared" si="1"/>
        <v>1227</v>
      </c>
      <c r="P27" s="13">
        <f t="shared" si="2"/>
        <v>31</v>
      </c>
    </row>
    <row r="28" spans="2:16">
      <c r="B28" s="15" t="s">
        <v>57</v>
      </c>
      <c r="C28" s="16">
        <v>18670</v>
      </c>
      <c r="D28" s="17">
        <v>6364</v>
      </c>
      <c r="E28" s="17">
        <v>591</v>
      </c>
      <c r="F28" s="17">
        <v>6317</v>
      </c>
      <c r="G28" s="17">
        <v>13272</v>
      </c>
      <c r="H28" s="18">
        <v>47</v>
      </c>
      <c r="I28" s="19">
        <v>18774</v>
      </c>
      <c r="J28" s="20">
        <f>I28-C28</f>
        <v>104</v>
      </c>
      <c r="K28" s="19">
        <v>6457</v>
      </c>
      <c r="L28" s="19">
        <v>513</v>
      </c>
      <c r="M28" s="19">
        <v>6304</v>
      </c>
      <c r="N28" s="21">
        <f t="shared" si="0"/>
        <v>153</v>
      </c>
      <c r="O28" s="22">
        <f t="shared" si="1"/>
        <v>13274</v>
      </c>
      <c r="P28" s="13">
        <f t="shared" si="2"/>
        <v>93</v>
      </c>
    </row>
    <row r="29" spans="2:16">
      <c r="B29" s="15" t="s">
        <v>58</v>
      </c>
      <c r="C29" s="16">
        <v>45801</v>
      </c>
      <c r="D29" s="17">
        <v>19775</v>
      </c>
      <c r="E29" s="17">
        <v>900</v>
      </c>
      <c r="F29" s="17">
        <v>12826</v>
      </c>
      <c r="G29" s="17">
        <v>33501</v>
      </c>
      <c r="H29" s="18">
        <v>6949</v>
      </c>
      <c r="I29" s="19">
        <v>45297</v>
      </c>
      <c r="J29" s="20">
        <f>I29-C29</f>
        <v>-504</v>
      </c>
      <c r="K29" s="19">
        <v>21098</v>
      </c>
      <c r="L29" s="19">
        <v>888</v>
      </c>
      <c r="M29" s="19">
        <v>13125</v>
      </c>
      <c r="N29" s="21">
        <f t="shared" si="0"/>
        <v>7973</v>
      </c>
      <c r="O29" s="22">
        <f t="shared" si="1"/>
        <v>35111</v>
      </c>
      <c r="P29" s="13">
        <f t="shared" si="2"/>
        <v>1323</v>
      </c>
    </row>
    <row r="30" spans="2:16">
      <c r="B30" s="15" t="s">
        <v>59</v>
      </c>
      <c r="C30" s="16">
        <v>1246</v>
      </c>
      <c r="D30" s="17">
        <v>395</v>
      </c>
      <c r="E30" s="17">
        <v>34</v>
      </c>
      <c r="F30" s="17">
        <v>573</v>
      </c>
      <c r="G30" s="17">
        <v>1002</v>
      </c>
      <c r="H30" s="18">
        <v>-178</v>
      </c>
      <c r="I30" s="19">
        <v>1173</v>
      </c>
      <c r="J30" s="20">
        <f>I30-C30</f>
        <v>-73</v>
      </c>
      <c r="K30" s="19">
        <v>377</v>
      </c>
      <c r="L30" s="19">
        <v>27</v>
      </c>
      <c r="M30" s="19">
        <v>570</v>
      </c>
      <c r="N30" s="21">
        <f t="shared" si="0"/>
        <v>-193</v>
      </c>
      <c r="O30" s="22">
        <f t="shared" si="1"/>
        <v>974</v>
      </c>
      <c r="P30" s="13">
        <f t="shared" si="2"/>
        <v>-18</v>
      </c>
    </row>
    <row r="31" spans="2:16">
      <c r="B31" s="15" t="s">
        <v>60</v>
      </c>
      <c r="C31" s="16">
        <v>12494</v>
      </c>
      <c r="D31" s="17">
        <v>2920</v>
      </c>
      <c r="E31" s="17">
        <v>442</v>
      </c>
      <c r="F31" s="17">
        <v>5487</v>
      </c>
      <c r="G31" s="17">
        <v>8849</v>
      </c>
      <c r="H31" s="18">
        <v>-2567</v>
      </c>
      <c r="I31" s="19">
        <v>13471</v>
      </c>
      <c r="J31" s="20">
        <f>I31-C31</f>
        <v>977</v>
      </c>
      <c r="K31" s="19">
        <v>3303</v>
      </c>
      <c r="L31" s="19">
        <v>406</v>
      </c>
      <c r="M31" s="19">
        <v>5722</v>
      </c>
      <c r="N31" s="21">
        <f t="shared" si="0"/>
        <v>-2419</v>
      </c>
      <c r="O31" s="22">
        <f t="shared" si="1"/>
        <v>9431</v>
      </c>
      <c r="P31" s="13">
        <f t="shared" si="2"/>
        <v>383</v>
      </c>
    </row>
    <row r="32" spans="2:16">
      <c r="B32" s="15" t="s">
        <v>61</v>
      </c>
      <c r="C32" s="16">
        <v>5671</v>
      </c>
      <c r="D32" s="17">
        <v>1509</v>
      </c>
      <c r="E32" s="17">
        <v>176</v>
      </c>
      <c r="F32" s="17">
        <v>2846</v>
      </c>
      <c r="G32" s="17">
        <v>4531</v>
      </c>
      <c r="H32" s="18">
        <v>-1337</v>
      </c>
      <c r="I32" s="19">
        <v>6176</v>
      </c>
      <c r="J32" s="20">
        <f>I32-C32</f>
        <v>505</v>
      </c>
      <c r="K32" s="19">
        <v>1972</v>
      </c>
      <c r="L32" s="19">
        <v>150</v>
      </c>
      <c r="M32" s="19">
        <v>2730</v>
      </c>
      <c r="N32" s="21">
        <f t="shared" si="0"/>
        <v>-758</v>
      </c>
      <c r="O32" s="22">
        <f t="shared" si="1"/>
        <v>4852</v>
      </c>
      <c r="P32" s="13">
        <f t="shared" si="2"/>
        <v>463</v>
      </c>
    </row>
    <row r="33" spans="2:16">
      <c r="B33" s="15" t="s">
        <v>62</v>
      </c>
      <c r="C33" s="16">
        <v>1239</v>
      </c>
      <c r="D33" s="17">
        <v>286</v>
      </c>
      <c r="E33" s="17">
        <v>39</v>
      </c>
      <c r="F33" s="17">
        <v>676</v>
      </c>
      <c r="G33" s="17">
        <v>1001</v>
      </c>
      <c r="H33" s="18">
        <v>-390</v>
      </c>
      <c r="I33" s="19">
        <v>1256</v>
      </c>
      <c r="J33" s="20">
        <f>I33-C33</f>
        <v>17</v>
      </c>
      <c r="K33" s="19">
        <v>248</v>
      </c>
      <c r="L33" s="19">
        <v>24</v>
      </c>
      <c r="M33" s="19">
        <v>794</v>
      </c>
      <c r="N33" s="21">
        <f t="shared" si="0"/>
        <v>-546</v>
      </c>
      <c r="O33" s="22">
        <f t="shared" si="1"/>
        <v>1066</v>
      </c>
      <c r="P33" s="13">
        <f t="shared" si="2"/>
        <v>-38</v>
      </c>
    </row>
    <row r="34" spans="2:16">
      <c r="B34" s="15" t="s">
        <v>63</v>
      </c>
      <c r="C34" s="16">
        <v>1442</v>
      </c>
      <c r="D34" s="17">
        <v>324</v>
      </c>
      <c r="E34" s="17">
        <v>38</v>
      </c>
      <c r="F34" s="17">
        <v>612</v>
      </c>
      <c r="G34" s="17">
        <v>974</v>
      </c>
      <c r="H34" s="18">
        <v>-288</v>
      </c>
      <c r="I34" s="19">
        <v>1305</v>
      </c>
      <c r="J34" s="20">
        <f>I34-C34</f>
        <v>-137</v>
      </c>
      <c r="K34" s="19">
        <v>364</v>
      </c>
      <c r="L34" s="19">
        <v>31</v>
      </c>
      <c r="M34" s="19">
        <v>599</v>
      </c>
      <c r="N34" s="21">
        <f t="shared" si="0"/>
        <v>-235</v>
      </c>
      <c r="O34" s="22">
        <f t="shared" si="1"/>
        <v>994</v>
      </c>
      <c r="P34" s="13">
        <f t="shared" si="2"/>
        <v>40</v>
      </c>
    </row>
    <row r="35" spans="2:16">
      <c r="B35" s="15" t="s">
        <v>64</v>
      </c>
      <c r="C35" s="16">
        <v>3022</v>
      </c>
      <c r="D35" s="17">
        <v>856</v>
      </c>
      <c r="E35" s="17">
        <v>135</v>
      </c>
      <c r="F35" s="17">
        <v>1026</v>
      </c>
      <c r="G35" s="17">
        <v>2017</v>
      </c>
      <c r="H35" s="18">
        <v>-170</v>
      </c>
      <c r="I35" s="19">
        <v>3098</v>
      </c>
      <c r="J35" s="20">
        <f>I35-C35</f>
        <v>76</v>
      </c>
      <c r="K35" s="19">
        <v>869</v>
      </c>
      <c r="L35" s="19">
        <v>218</v>
      </c>
      <c r="M35" s="19">
        <v>1063</v>
      </c>
      <c r="N35" s="21">
        <f t="shared" si="0"/>
        <v>-194</v>
      </c>
      <c r="O35" s="22">
        <f t="shared" si="1"/>
        <v>2150</v>
      </c>
      <c r="P35" s="13">
        <f t="shared" si="2"/>
        <v>13</v>
      </c>
    </row>
    <row r="36" spans="2:16">
      <c r="B36" s="15" t="s">
        <v>65</v>
      </c>
      <c r="C36" s="16">
        <v>83431</v>
      </c>
      <c r="D36" s="17">
        <v>35557</v>
      </c>
      <c r="E36" s="17">
        <v>2107</v>
      </c>
      <c r="F36" s="17">
        <v>19454</v>
      </c>
      <c r="G36" s="17">
        <v>57118</v>
      </c>
      <c r="H36" s="18">
        <v>16103</v>
      </c>
      <c r="I36" s="19">
        <v>83791</v>
      </c>
      <c r="J36" s="20">
        <f>I36-C36</f>
        <v>360</v>
      </c>
      <c r="K36" s="19">
        <v>38636</v>
      </c>
      <c r="L36" s="19">
        <v>1962</v>
      </c>
      <c r="M36" s="19">
        <v>18634</v>
      </c>
      <c r="N36" s="21">
        <f t="shared" si="0"/>
        <v>20002</v>
      </c>
      <c r="O36" s="22">
        <f t="shared" si="1"/>
        <v>59232</v>
      </c>
      <c r="P36" s="13">
        <f t="shared" si="2"/>
        <v>3079</v>
      </c>
    </row>
    <row r="37" spans="2:16">
      <c r="B37" s="15" t="s">
        <v>66</v>
      </c>
      <c r="C37" s="16">
        <v>3097</v>
      </c>
      <c r="D37" s="17">
        <v>671</v>
      </c>
      <c r="E37" s="17">
        <v>146</v>
      </c>
      <c r="F37" s="17">
        <v>1577</v>
      </c>
      <c r="G37" s="17">
        <v>2394</v>
      </c>
      <c r="H37" s="18">
        <v>-906</v>
      </c>
      <c r="I37" s="19">
        <v>3034</v>
      </c>
      <c r="J37" s="20">
        <f>I37-C37</f>
        <v>-63</v>
      </c>
      <c r="K37" s="19">
        <v>738</v>
      </c>
      <c r="L37" s="19">
        <v>124</v>
      </c>
      <c r="M37" s="19">
        <v>1596</v>
      </c>
      <c r="N37" s="21">
        <f t="shared" si="0"/>
        <v>-858</v>
      </c>
      <c r="O37" s="22">
        <f t="shared" si="1"/>
        <v>2458</v>
      </c>
      <c r="P37" s="13">
        <f t="shared" si="2"/>
        <v>67</v>
      </c>
    </row>
    <row r="38" spans="2:16">
      <c r="B38" s="15" t="s">
        <v>67</v>
      </c>
      <c r="C38" s="16">
        <v>11822</v>
      </c>
      <c r="D38" s="17">
        <v>4197</v>
      </c>
      <c r="E38" s="17">
        <v>371</v>
      </c>
      <c r="F38" s="17">
        <v>4198</v>
      </c>
      <c r="G38" s="17">
        <v>8766</v>
      </c>
      <c r="H38" s="18">
        <v>-1</v>
      </c>
      <c r="I38" s="19">
        <v>12620</v>
      </c>
      <c r="J38" s="20">
        <f>I38-C38</f>
        <v>798</v>
      </c>
      <c r="K38" s="19">
        <v>4672</v>
      </c>
      <c r="L38" s="19">
        <v>318</v>
      </c>
      <c r="M38" s="19">
        <v>3867</v>
      </c>
      <c r="N38" s="21">
        <f t="shared" si="0"/>
        <v>805</v>
      </c>
      <c r="O38" s="22">
        <f t="shared" si="1"/>
        <v>8857</v>
      </c>
      <c r="P38" s="13">
        <f t="shared" si="2"/>
        <v>475</v>
      </c>
    </row>
    <row r="39" spans="2:16">
      <c r="B39" s="15" t="s">
        <v>68</v>
      </c>
      <c r="C39" s="16">
        <v>387</v>
      </c>
      <c r="D39" s="17">
        <v>62</v>
      </c>
      <c r="E39" s="17">
        <v>6</v>
      </c>
      <c r="F39" s="17">
        <v>231</v>
      </c>
      <c r="G39" s="17">
        <v>299</v>
      </c>
      <c r="H39" s="18">
        <v>-169</v>
      </c>
      <c r="I39" s="19">
        <v>427</v>
      </c>
      <c r="J39" s="20">
        <f>I39-C39</f>
        <v>40</v>
      </c>
      <c r="K39" s="19">
        <v>74</v>
      </c>
      <c r="L39" s="19">
        <v>10</v>
      </c>
      <c r="M39" s="19">
        <v>245</v>
      </c>
      <c r="N39" s="21">
        <f t="shared" si="0"/>
        <v>-171</v>
      </c>
      <c r="O39" s="22">
        <f t="shared" si="1"/>
        <v>329</v>
      </c>
      <c r="P39" s="13">
        <f t="shared" si="2"/>
        <v>12</v>
      </c>
    </row>
    <row r="40" spans="2:16">
      <c r="B40" s="15" t="s">
        <v>69</v>
      </c>
      <c r="C40" s="16">
        <v>2792</v>
      </c>
      <c r="D40" s="17">
        <v>652</v>
      </c>
      <c r="E40" s="17">
        <v>86</v>
      </c>
      <c r="F40" s="17">
        <v>1475</v>
      </c>
      <c r="G40" s="17">
        <v>2213</v>
      </c>
      <c r="H40" s="18">
        <v>-823</v>
      </c>
      <c r="I40" s="19">
        <v>2753</v>
      </c>
      <c r="J40" s="20">
        <f>I40-C40</f>
        <v>-39</v>
      </c>
      <c r="K40" s="19">
        <v>491</v>
      </c>
      <c r="L40" s="19">
        <v>44</v>
      </c>
      <c r="M40" s="19">
        <v>1684</v>
      </c>
      <c r="N40" s="21">
        <f t="shared" si="0"/>
        <v>-1193</v>
      </c>
      <c r="O40" s="22">
        <f t="shared" si="1"/>
        <v>2219</v>
      </c>
      <c r="P40" s="13">
        <f t="shared" si="2"/>
        <v>-161</v>
      </c>
    </row>
    <row r="41" spans="2:16">
      <c r="B41" s="15" t="s">
        <v>70</v>
      </c>
      <c r="C41" s="16">
        <v>3642</v>
      </c>
      <c r="D41" s="17">
        <v>1192</v>
      </c>
      <c r="E41" s="17">
        <v>90</v>
      </c>
      <c r="F41" s="17">
        <v>1439</v>
      </c>
      <c r="G41" s="17">
        <v>2721</v>
      </c>
      <c r="H41" s="18">
        <v>-247</v>
      </c>
      <c r="I41" s="19">
        <v>3533</v>
      </c>
      <c r="J41" s="20">
        <f>I41-C41</f>
        <v>-109</v>
      </c>
      <c r="K41" s="19">
        <v>1305</v>
      </c>
      <c r="L41" s="19">
        <v>68</v>
      </c>
      <c r="M41" s="19">
        <v>1413</v>
      </c>
      <c r="N41" s="21">
        <f t="shared" si="0"/>
        <v>-108</v>
      </c>
      <c r="O41" s="22">
        <f t="shared" si="1"/>
        <v>2786</v>
      </c>
      <c r="P41" s="13">
        <f t="shared" si="2"/>
        <v>113</v>
      </c>
    </row>
    <row r="42" spans="2:16">
      <c r="B42" s="15" t="s">
        <v>71</v>
      </c>
      <c r="C42" s="16">
        <v>1312</v>
      </c>
      <c r="D42" s="17">
        <v>207</v>
      </c>
      <c r="E42" s="17">
        <v>27</v>
      </c>
      <c r="F42" s="17">
        <v>785</v>
      </c>
      <c r="G42" s="17">
        <v>1019</v>
      </c>
      <c r="H42" s="18">
        <v>-578</v>
      </c>
      <c r="I42" s="19">
        <v>1300</v>
      </c>
      <c r="J42" s="20">
        <f>I42-C42</f>
        <v>-12</v>
      </c>
      <c r="K42" s="19">
        <v>256</v>
      </c>
      <c r="L42" s="19">
        <v>29</v>
      </c>
      <c r="M42" s="19">
        <v>777</v>
      </c>
      <c r="N42" s="21">
        <f t="shared" si="0"/>
        <v>-521</v>
      </c>
      <c r="O42" s="22">
        <f t="shared" si="1"/>
        <v>1062</v>
      </c>
      <c r="P42" s="13">
        <f t="shared" si="2"/>
        <v>49</v>
      </c>
    </row>
    <row r="43" spans="2:16">
      <c r="B43" s="15" t="s">
        <v>72</v>
      </c>
      <c r="C43" s="16">
        <v>3640</v>
      </c>
      <c r="D43" s="17">
        <v>1146</v>
      </c>
      <c r="E43" s="17">
        <v>106</v>
      </c>
      <c r="F43" s="17">
        <v>1545</v>
      </c>
      <c r="G43" s="17">
        <v>2797</v>
      </c>
      <c r="H43" s="18">
        <v>-399</v>
      </c>
      <c r="I43" s="19">
        <v>3537</v>
      </c>
      <c r="J43" s="20">
        <f>I43-C43</f>
        <v>-103</v>
      </c>
      <c r="K43" s="19">
        <v>1098</v>
      </c>
      <c r="L43" s="19">
        <v>104</v>
      </c>
      <c r="M43" s="19">
        <v>1630</v>
      </c>
      <c r="N43" s="21">
        <f t="shared" si="0"/>
        <v>-532</v>
      </c>
      <c r="O43" s="22">
        <f t="shared" si="1"/>
        <v>2832</v>
      </c>
      <c r="P43" s="13">
        <f t="shared" si="2"/>
        <v>-48</v>
      </c>
    </row>
    <row r="44" spans="2:16">
      <c r="B44" s="15" t="s">
        <v>73</v>
      </c>
      <c r="C44" s="16">
        <v>882</v>
      </c>
      <c r="D44" s="17">
        <v>216</v>
      </c>
      <c r="E44" s="17">
        <v>22</v>
      </c>
      <c r="F44" s="17">
        <v>470</v>
      </c>
      <c r="G44" s="17">
        <v>708</v>
      </c>
      <c r="H44" s="18">
        <v>-254</v>
      </c>
      <c r="I44" s="19">
        <v>880</v>
      </c>
      <c r="J44" s="20">
        <f>I44-C44</f>
        <v>-2</v>
      </c>
      <c r="K44" s="19">
        <v>173</v>
      </c>
      <c r="L44" s="19">
        <v>27</v>
      </c>
      <c r="M44" s="19">
        <v>500</v>
      </c>
      <c r="N44" s="21">
        <f t="shared" si="0"/>
        <v>-327</v>
      </c>
      <c r="O44" s="22">
        <f t="shared" si="1"/>
        <v>700</v>
      </c>
      <c r="P44" s="13">
        <f t="shared" si="2"/>
        <v>-43</v>
      </c>
    </row>
    <row r="45" spans="2:16">
      <c r="B45" s="15" t="s">
        <v>0</v>
      </c>
      <c r="C45" s="16">
        <v>29961</v>
      </c>
      <c r="D45" s="17">
        <v>8601</v>
      </c>
      <c r="E45" s="17">
        <v>906</v>
      </c>
      <c r="F45" s="17">
        <v>12647</v>
      </c>
      <c r="G45" s="17">
        <v>22154</v>
      </c>
      <c r="H45" s="18">
        <v>-4046</v>
      </c>
      <c r="I45" s="19">
        <v>30106</v>
      </c>
      <c r="J45" s="20">
        <f>I45-C45</f>
        <v>145</v>
      </c>
      <c r="K45" s="19">
        <v>9363</v>
      </c>
      <c r="L45" s="19">
        <v>821</v>
      </c>
      <c r="M45" s="19">
        <v>12595</v>
      </c>
      <c r="N45" s="21">
        <f t="shared" si="0"/>
        <v>-3232</v>
      </c>
      <c r="O45" s="22">
        <f t="shared" si="1"/>
        <v>22779</v>
      </c>
      <c r="P45" s="13">
        <f t="shared" si="2"/>
        <v>762</v>
      </c>
    </row>
    <row r="46" spans="2:16">
      <c r="B46" s="15" t="s">
        <v>1</v>
      </c>
      <c r="C46" s="16">
        <v>6378</v>
      </c>
      <c r="D46" s="17">
        <v>1206</v>
      </c>
      <c r="E46" s="17">
        <v>190</v>
      </c>
      <c r="F46" s="17">
        <v>3247</v>
      </c>
      <c r="G46" s="17">
        <v>4643</v>
      </c>
      <c r="H46" s="18">
        <v>-2041</v>
      </c>
      <c r="I46" s="19">
        <v>7055</v>
      </c>
      <c r="J46" s="20">
        <f>I46-C46</f>
        <v>677</v>
      </c>
      <c r="K46" s="19">
        <v>1076</v>
      </c>
      <c r="L46" s="19">
        <v>198</v>
      </c>
      <c r="M46" s="19">
        <v>3562</v>
      </c>
      <c r="N46" s="21">
        <f t="shared" si="0"/>
        <v>-2486</v>
      </c>
      <c r="O46" s="22">
        <f t="shared" si="1"/>
        <v>4836</v>
      </c>
      <c r="P46" s="13">
        <f t="shared" si="2"/>
        <v>-130</v>
      </c>
    </row>
    <row r="47" spans="2:16">
      <c r="B47" s="15" t="s">
        <v>2</v>
      </c>
      <c r="C47" s="16">
        <v>6207</v>
      </c>
      <c r="D47" s="17">
        <v>2182</v>
      </c>
      <c r="E47" s="17">
        <v>121</v>
      </c>
      <c r="F47" s="17">
        <v>1334</v>
      </c>
      <c r="G47" s="17">
        <v>3637</v>
      </c>
      <c r="H47" s="18">
        <v>848</v>
      </c>
      <c r="I47" s="19">
        <v>5819</v>
      </c>
      <c r="J47" s="20">
        <f>I47-C47</f>
        <v>-388</v>
      </c>
      <c r="K47" s="19">
        <v>1957</v>
      </c>
      <c r="L47" s="19">
        <v>152</v>
      </c>
      <c r="M47" s="19">
        <v>1468</v>
      </c>
      <c r="N47" s="21">
        <f t="shared" si="0"/>
        <v>489</v>
      </c>
      <c r="O47" s="22">
        <f t="shared" si="1"/>
        <v>3577</v>
      </c>
      <c r="P47" s="13">
        <f t="shared" si="2"/>
        <v>-225</v>
      </c>
    </row>
    <row r="48" spans="2:16">
      <c r="B48" s="15" t="s">
        <v>3</v>
      </c>
      <c r="C48" s="16">
        <v>5113</v>
      </c>
      <c r="D48" s="17">
        <v>1692</v>
      </c>
      <c r="E48" s="17">
        <v>122</v>
      </c>
      <c r="F48" s="17">
        <v>1706</v>
      </c>
      <c r="G48" s="17">
        <v>3520</v>
      </c>
      <c r="H48" s="18">
        <v>-14</v>
      </c>
      <c r="I48" s="19">
        <v>4988</v>
      </c>
      <c r="J48" s="20">
        <f>I48-C48</f>
        <v>-125</v>
      </c>
      <c r="K48" s="19">
        <v>1398</v>
      </c>
      <c r="L48" s="19">
        <v>94</v>
      </c>
      <c r="M48" s="19">
        <v>1981</v>
      </c>
      <c r="N48" s="21">
        <f t="shared" si="0"/>
        <v>-583</v>
      </c>
      <c r="O48" s="22">
        <f t="shared" si="1"/>
        <v>3473</v>
      </c>
      <c r="P48" s="13">
        <f t="shared" si="2"/>
        <v>-294</v>
      </c>
    </row>
    <row r="49" spans="2:16">
      <c r="B49" s="15" t="s">
        <v>4</v>
      </c>
      <c r="C49" s="16">
        <v>8338</v>
      </c>
      <c r="D49" s="17">
        <v>2055</v>
      </c>
      <c r="E49" s="17">
        <v>349</v>
      </c>
      <c r="F49" s="17">
        <v>3517</v>
      </c>
      <c r="G49" s="17">
        <v>5921</v>
      </c>
      <c r="H49" s="18">
        <v>-1462</v>
      </c>
      <c r="I49" s="19">
        <v>8288</v>
      </c>
      <c r="J49" s="20">
        <f>I49-C49</f>
        <v>-50</v>
      </c>
      <c r="K49" s="19">
        <v>2255</v>
      </c>
      <c r="L49" s="19">
        <v>300</v>
      </c>
      <c r="M49" s="19">
        <v>3458</v>
      </c>
      <c r="N49" s="21">
        <f t="shared" si="0"/>
        <v>-1203</v>
      </c>
      <c r="O49" s="22">
        <f t="shared" si="1"/>
        <v>6013</v>
      </c>
      <c r="P49" s="13">
        <f t="shared" si="2"/>
        <v>200</v>
      </c>
    </row>
    <row r="50" spans="2:16">
      <c r="B50" s="15" t="s">
        <v>5</v>
      </c>
      <c r="C50" s="16">
        <v>2501</v>
      </c>
      <c r="D50" s="17">
        <v>782</v>
      </c>
      <c r="E50" s="17">
        <v>60</v>
      </c>
      <c r="F50" s="17">
        <v>1062</v>
      </c>
      <c r="G50" s="17">
        <v>1904</v>
      </c>
      <c r="H50" s="18">
        <v>-280</v>
      </c>
      <c r="I50" s="19">
        <v>2423</v>
      </c>
      <c r="J50" s="20">
        <f>I50-C50</f>
        <v>-78</v>
      </c>
      <c r="K50" s="19">
        <v>772</v>
      </c>
      <c r="L50" s="19">
        <v>77</v>
      </c>
      <c r="M50" s="19">
        <v>1030</v>
      </c>
      <c r="N50" s="21">
        <f t="shared" si="0"/>
        <v>-258</v>
      </c>
      <c r="O50" s="22">
        <f t="shared" si="1"/>
        <v>1879</v>
      </c>
      <c r="P50" s="13">
        <f t="shared" si="2"/>
        <v>-10</v>
      </c>
    </row>
    <row r="51" spans="2:16">
      <c r="B51" s="15" t="s">
        <v>6</v>
      </c>
      <c r="C51" s="16">
        <v>23652</v>
      </c>
      <c r="D51" s="17">
        <v>12046</v>
      </c>
      <c r="E51" s="17">
        <v>580</v>
      </c>
      <c r="F51" s="17">
        <v>4188</v>
      </c>
      <c r="G51" s="17">
        <v>16814</v>
      </c>
      <c r="H51" s="18">
        <v>7858</v>
      </c>
      <c r="I51" s="19">
        <v>21944</v>
      </c>
      <c r="J51" s="20">
        <f>I51-C51</f>
        <v>-1708</v>
      </c>
      <c r="K51" s="19">
        <v>11871</v>
      </c>
      <c r="L51" s="19">
        <v>507</v>
      </c>
      <c r="M51" s="19">
        <v>4437</v>
      </c>
      <c r="N51" s="21">
        <f t="shared" si="0"/>
        <v>7434</v>
      </c>
      <c r="O51" s="22">
        <f t="shared" si="1"/>
        <v>16815</v>
      </c>
      <c r="P51" s="13">
        <f t="shared" si="2"/>
        <v>-175</v>
      </c>
    </row>
    <row r="52" spans="2:16">
      <c r="B52" s="15" t="s">
        <v>7</v>
      </c>
      <c r="C52" s="16">
        <v>5926</v>
      </c>
      <c r="D52" s="17">
        <v>1634</v>
      </c>
      <c r="E52" s="17">
        <v>163</v>
      </c>
      <c r="F52" s="17">
        <v>2894</v>
      </c>
      <c r="G52" s="17">
        <v>4691</v>
      </c>
      <c r="H52" s="18">
        <v>-1260</v>
      </c>
      <c r="I52" s="19">
        <v>6112</v>
      </c>
      <c r="J52" s="20">
        <f>I52-C52</f>
        <v>186</v>
      </c>
      <c r="K52" s="19">
        <v>1735</v>
      </c>
      <c r="L52" s="19">
        <v>158</v>
      </c>
      <c r="M52" s="19">
        <v>3012</v>
      </c>
      <c r="N52" s="21">
        <f t="shared" si="0"/>
        <v>-1277</v>
      </c>
      <c r="O52" s="22">
        <f t="shared" si="1"/>
        <v>4905</v>
      </c>
      <c r="P52" s="13">
        <f t="shared" si="2"/>
        <v>101</v>
      </c>
    </row>
    <row r="53" spans="2:16">
      <c r="B53" s="15" t="s">
        <v>8</v>
      </c>
      <c r="C53" s="16">
        <v>2732</v>
      </c>
      <c r="D53" s="17">
        <v>623</v>
      </c>
      <c r="E53" s="17">
        <v>65</v>
      </c>
      <c r="F53" s="17">
        <v>1434</v>
      </c>
      <c r="G53" s="17">
        <v>2122</v>
      </c>
      <c r="H53" s="18">
        <v>-811</v>
      </c>
      <c r="I53" s="19">
        <v>2663</v>
      </c>
      <c r="J53" s="20">
        <f>I53-C53</f>
        <v>-69</v>
      </c>
      <c r="K53" s="19">
        <v>701</v>
      </c>
      <c r="L53" s="19">
        <v>57</v>
      </c>
      <c r="M53" s="19">
        <v>1372</v>
      </c>
      <c r="N53" s="21">
        <f t="shared" si="0"/>
        <v>-671</v>
      </c>
      <c r="O53" s="22">
        <f t="shared" si="1"/>
        <v>2130</v>
      </c>
      <c r="P53" s="13">
        <f t="shared" si="2"/>
        <v>78</v>
      </c>
    </row>
    <row r="54" spans="2:16">
      <c r="B54" s="15" t="s">
        <v>9</v>
      </c>
      <c r="C54" s="16">
        <v>3992</v>
      </c>
      <c r="D54" s="17">
        <v>1345</v>
      </c>
      <c r="E54" s="17">
        <v>113</v>
      </c>
      <c r="F54" s="17">
        <v>1838</v>
      </c>
      <c r="G54" s="17">
        <v>3296</v>
      </c>
      <c r="H54" s="18">
        <v>-493</v>
      </c>
      <c r="I54" s="19">
        <v>4062</v>
      </c>
      <c r="J54" s="20">
        <f>I54-C54</f>
        <v>70</v>
      </c>
      <c r="K54" s="19">
        <v>1429</v>
      </c>
      <c r="L54" s="19">
        <v>73</v>
      </c>
      <c r="M54" s="19">
        <v>1766</v>
      </c>
      <c r="N54" s="21">
        <f t="shared" si="0"/>
        <v>-337</v>
      </c>
      <c r="O54" s="22">
        <f t="shared" si="1"/>
        <v>3268</v>
      </c>
      <c r="P54" s="13">
        <f t="shared" si="2"/>
        <v>84</v>
      </c>
    </row>
    <row r="55" spans="2:16">
      <c r="B55" s="15" t="s">
        <v>10</v>
      </c>
      <c r="C55" s="16">
        <v>2764</v>
      </c>
      <c r="D55" s="17">
        <v>776</v>
      </c>
      <c r="E55" s="17">
        <v>91</v>
      </c>
      <c r="F55" s="17">
        <v>1244</v>
      </c>
      <c r="G55" s="17">
        <v>2111</v>
      </c>
      <c r="H55" s="18">
        <v>-468</v>
      </c>
      <c r="I55" s="19">
        <v>2653</v>
      </c>
      <c r="J55" s="20">
        <f>I55-C55</f>
        <v>-111</v>
      </c>
      <c r="K55" s="19">
        <v>793</v>
      </c>
      <c r="L55" s="19">
        <v>56</v>
      </c>
      <c r="M55" s="19">
        <v>1209</v>
      </c>
      <c r="N55" s="21">
        <f t="shared" si="0"/>
        <v>-416</v>
      </c>
      <c r="O55" s="22">
        <f t="shared" si="1"/>
        <v>2058</v>
      </c>
      <c r="P55" s="13">
        <f t="shared" si="2"/>
        <v>17</v>
      </c>
    </row>
    <row r="56" spans="2:16">
      <c r="B56" s="15" t="s">
        <v>11</v>
      </c>
      <c r="C56" s="16">
        <v>582</v>
      </c>
      <c r="D56" s="17">
        <v>168</v>
      </c>
      <c r="E56" s="17">
        <v>31</v>
      </c>
      <c r="F56" s="17">
        <v>258</v>
      </c>
      <c r="G56" s="17">
        <v>457</v>
      </c>
      <c r="H56" s="18">
        <v>-90</v>
      </c>
      <c r="I56" s="19">
        <v>564</v>
      </c>
      <c r="J56" s="20">
        <f>I56-C56</f>
        <v>-18</v>
      </c>
      <c r="K56" s="19">
        <v>159</v>
      </c>
      <c r="L56" s="19">
        <v>12</v>
      </c>
      <c r="M56" s="19">
        <v>276</v>
      </c>
      <c r="N56" s="21">
        <f t="shared" si="0"/>
        <v>-117</v>
      </c>
      <c r="O56" s="22">
        <f t="shared" si="1"/>
        <v>447</v>
      </c>
      <c r="P56" s="13">
        <f t="shared" si="2"/>
        <v>-9</v>
      </c>
    </row>
    <row r="57" spans="2:16">
      <c r="B57" s="15" t="s">
        <v>12</v>
      </c>
      <c r="C57" s="16">
        <v>4790</v>
      </c>
      <c r="D57" s="17">
        <v>1708</v>
      </c>
      <c r="E57" s="17">
        <v>169</v>
      </c>
      <c r="F57" s="17">
        <v>1979</v>
      </c>
      <c r="G57" s="17">
        <v>3856</v>
      </c>
      <c r="H57" s="18">
        <v>-271</v>
      </c>
      <c r="I57" s="19">
        <v>4846</v>
      </c>
      <c r="J57" s="20">
        <f>I57-C57</f>
        <v>56</v>
      </c>
      <c r="K57" s="19">
        <v>1464</v>
      </c>
      <c r="L57" s="19">
        <v>144</v>
      </c>
      <c r="M57" s="19">
        <v>2341</v>
      </c>
      <c r="N57" s="21">
        <f t="shared" si="0"/>
        <v>-877</v>
      </c>
      <c r="O57" s="22">
        <f t="shared" si="1"/>
        <v>3949</v>
      </c>
      <c r="P57" s="13">
        <f t="shared" si="2"/>
        <v>-244</v>
      </c>
    </row>
    <row r="58" spans="2:16">
      <c r="B58" s="15" t="s">
        <v>13</v>
      </c>
      <c r="C58" s="16">
        <v>1316</v>
      </c>
      <c r="D58" s="17">
        <v>338</v>
      </c>
      <c r="E58" s="17">
        <v>33</v>
      </c>
      <c r="F58" s="17">
        <v>622</v>
      </c>
      <c r="G58" s="17">
        <v>993</v>
      </c>
      <c r="H58" s="18">
        <v>-284</v>
      </c>
      <c r="I58" s="19">
        <v>1335</v>
      </c>
      <c r="J58" s="20">
        <f>I58-C58</f>
        <v>19</v>
      </c>
      <c r="K58" s="19">
        <v>398</v>
      </c>
      <c r="L58" s="19">
        <v>20</v>
      </c>
      <c r="M58" s="19">
        <v>545</v>
      </c>
      <c r="N58" s="21">
        <f t="shared" si="0"/>
        <v>-147</v>
      </c>
      <c r="O58" s="22">
        <f t="shared" si="1"/>
        <v>963</v>
      </c>
      <c r="P58" s="13">
        <f t="shared" si="2"/>
        <v>60</v>
      </c>
    </row>
    <row r="59" spans="2:16">
      <c r="B59" s="15" t="s">
        <v>14</v>
      </c>
      <c r="C59" s="16">
        <v>732</v>
      </c>
      <c r="D59" s="17">
        <v>142</v>
      </c>
      <c r="E59" s="17">
        <v>24</v>
      </c>
      <c r="F59" s="17">
        <v>370</v>
      </c>
      <c r="G59" s="17">
        <v>536</v>
      </c>
      <c r="H59" s="18">
        <v>-228</v>
      </c>
      <c r="I59" s="19">
        <v>747</v>
      </c>
      <c r="J59" s="20">
        <f>I59-C59</f>
        <v>15</v>
      </c>
      <c r="K59" s="19">
        <v>143</v>
      </c>
      <c r="L59" s="19">
        <v>21</v>
      </c>
      <c r="M59" s="19">
        <v>378</v>
      </c>
      <c r="N59" s="21">
        <f t="shared" si="0"/>
        <v>-235</v>
      </c>
      <c r="O59" s="22">
        <f t="shared" si="1"/>
        <v>542</v>
      </c>
      <c r="P59" s="13">
        <f t="shared" si="2"/>
        <v>1</v>
      </c>
    </row>
    <row r="60" spans="2:16">
      <c r="B60" s="15" t="s">
        <v>15</v>
      </c>
      <c r="C60" s="16">
        <v>95589</v>
      </c>
      <c r="D60" s="17">
        <v>32802</v>
      </c>
      <c r="E60" s="17">
        <v>2428</v>
      </c>
      <c r="F60" s="17">
        <v>33606</v>
      </c>
      <c r="G60" s="17">
        <v>68836</v>
      </c>
      <c r="H60" s="18">
        <v>-804</v>
      </c>
      <c r="I60" s="19">
        <v>95072</v>
      </c>
      <c r="J60" s="20">
        <f>I60-C60</f>
        <v>-517</v>
      </c>
      <c r="K60" s="19">
        <v>32194</v>
      </c>
      <c r="L60" s="19">
        <v>2293</v>
      </c>
      <c r="M60" s="19">
        <v>32692</v>
      </c>
      <c r="N60" s="21">
        <f t="shared" si="0"/>
        <v>-498</v>
      </c>
      <c r="O60" s="22">
        <f t="shared" si="1"/>
        <v>67179</v>
      </c>
      <c r="P60" s="13">
        <f t="shared" si="2"/>
        <v>-608</v>
      </c>
    </row>
    <row r="61" spans="2:16">
      <c r="N61" s="23"/>
    </row>
    <row r="62" spans="2:16">
      <c r="B62" s="24" t="s">
        <v>19</v>
      </c>
      <c r="C62" s="24"/>
      <c r="D62" s="24"/>
      <c r="E62" s="24"/>
      <c r="F62" s="24"/>
      <c r="G62" s="24"/>
    </row>
    <row r="63" spans="2:16">
      <c r="B63" s="24"/>
      <c r="C63" s="24"/>
      <c r="D63" s="24"/>
      <c r="E63" s="24"/>
      <c r="F63" s="24"/>
      <c r="G63" s="24"/>
    </row>
    <row r="64" spans="2:16">
      <c r="B64" s="24"/>
      <c r="C64" s="24"/>
      <c r="D64" s="24"/>
      <c r="E64" s="24"/>
      <c r="F64" s="24"/>
      <c r="G64" s="24"/>
    </row>
    <row r="65" spans="2:2">
      <c r="B65" s="25"/>
    </row>
  </sheetData>
  <sheetCalcPr fullCalcOnLoad="1"/>
  <mergeCells count="3">
    <mergeCell ref="B2:H2"/>
    <mergeCell ref="I2:P2"/>
    <mergeCell ref="B62:G64"/>
  </mergeCells>
  <phoneticPr fontId="4" type="noConversion"/>
  <conditionalFormatting sqref="J4:J60 H5:H60 N4:N60 P4:P60">
    <cfRule type="cellIs" dxfId="0" priority="0" stopIfTrue="1" operator="greaterThan">
      <formula>0</formula>
    </cfRule>
  </conditionalFormatting>
  <pageMargins left="0.75" right="0.75" top="1" bottom="1" header="0.5" footer="0.5"/>
  <pageSetup scale="41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Simplified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2016-11-10T15:49:44Z</dcterms:created>
  <dcterms:modified xsi:type="dcterms:W3CDTF">2016-11-10T15:58:35Z</dcterms:modified>
</cp:coreProperties>
</file>