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20" yWindow="720" windowWidth="33660" windowHeight="20120" tabRatio="500"/>
  </bookViews>
  <sheets>
    <sheet name="Elections for web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9" i="1"/>
  <c r="M9"/>
  <c r="L9"/>
  <c r="H9"/>
  <c r="G9"/>
  <c r="K8"/>
  <c r="M8"/>
  <c r="L8"/>
  <c r="H8"/>
  <c r="G8"/>
  <c r="K7"/>
  <c r="M7"/>
  <c r="L7"/>
  <c r="H7"/>
  <c r="G7"/>
  <c r="K6"/>
  <c r="M6"/>
  <c r="L6"/>
  <c r="H6"/>
  <c r="G6"/>
  <c r="K5"/>
  <c r="M5"/>
  <c r="L5"/>
  <c r="H5"/>
  <c r="K4"/>
  <c r="M4"/>
  <c r="L4"/>
  <c r="H4"/>
</calcChain>
</file>

<file path=xl/sharedStrings.xml><?xml version="1.0" encoding="utf-8"?>
<sst xmlns="http://schemas.openxmlformats.org/spreadsheetml/2006/main" count="15" uniqueCount="15">
  <si>
    <t>Montana 6-Mill University Levy</t>
    <phoneticPr fontId="2" type="noConversion"/>
  </si>
  <si>
    <t>Year</t>
    <phoneticPr fontId="2" type="noConversion"/>
  </si>
  <si>
    <t>MT Pop</t>
    <phoneticPr fontId="2" type="noConversion"/>
  </si>
  <si>
    <t>Voting Eligible Pop</t>
    <phoneticPr fontId="2" type="noConversion"/>
  </si>
  <si>
    <t>Reg Voters</t>
    <phoneticPr fontId="2" type="noConversion"/>
  </si>
  <si>
    <t>Votes Cast</t>
    <phoneticPr fontId="2" type="noConversion"/>
  </si>
  <si>
    <t>VEP (18+) T-Out</t>
    <phoneticPr fontId="2" type="noConversion"/>
  </si>
  <si>
    <t>Reg       T-Out</t>
    <phoneticPr fontId="2" type="noConversion"/>
  </si>
  <si>
    <t>For 6-Mill Levy</t>
    <phoneticPr fontId="2" type="noConversion"/>
  </si>
  <si>
    <t>Against 6-Mill Levy</t>
    <phoneticPr fontId="2" type="noConversion"/>
  </si>
  <si>
    <t>Votes Cast         6-Mill Levy</t>
    <phoneticPr fontId="2" type="noConversion"/>
  </si>
  <si>
    <t>% For 6-Mill Levy</t>
    <phoneticPr fontId="2" type="noConversion"/>
  </si>
  <si>
    <t>Votes Cast Falloff %</t>
    <phoneticPr fontId="2" type="noConversion"/>
  </si>
  <si>
    <t>The voting age for 1958 and 1968 was 21. In 1971, the 26th amendment to the U.S. Constitution reduced the voting age to 18.</t>
    <phoneticPr fontId="2" type="noConversion"/>
  </si>
  <si>
    <t xml:space="preserve">Spreadsheet by James Conner, July, 2017, flatheadmemo.com, using data from the Montana Secretary of State. 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</si>
</sst>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color indexed="8"/>
      <name val="Times New Roman"/>
      <charset val="204"/>
    </font>
    <font>
      <b/>
      <sz val="18"/>
      <color indexed="8"/>
      <name val="Alegreya Sans"/>
    </font>
    <font>
      <sz val="8"/>
      <name val="Calibri"/>
    </font>
    <font>
      <sz val="12"/>
      <color indexed="8"/>
      <name val="Alegreya Sans"/>
    </font>
    <font>
      <b/>
      <sz val="12"/>
      <color indexed="9"/>
      <name val="Alegreya Sans"/>
    </font>
    <font>
      <b/>
      <sz val="12"/>
      <name val="Alegreya Sans"/>
    </font>
    <font>
      <sz val="12"/>
      <name val="Alegreya Sans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Fill="1" applyBorder="1" applyAlignment="1"/>
    <xf numFmtId="3" fontId="3" fillId="0" borderId="1" xfId="0" applyNumberFormat="1" applyFont="1" applyBorder="1"/>
    <xf numFmtId="164" fontId="3" fillId="0" borderId="1" xfId="0" applyNumberFormat="1" applyFont="1" applyBorder="1"/>
    <xf numFmtId="0" fontId="3" fillId="0" borderId="0" xfId="0" applyFont="1" applyAlignment="1">
      <alignment horizontal="right"/>
    </xf>
    <xf numFmtId="164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3" fontId="6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O24"/>
  <sheetViews>
    <sheetView showGridLines="0" tabSelected="1" zoomScale="150" workbookViewId="0">
      <selection activeCell="B14" sqref="B14:F23"/>
    </sheetView>
  </sheetViews>
  <sheetFormatPr baseColWidth="10" defaultRowHeight="16"/>
  <cols>
    <col min="1" max="1" width="10.83203125" style="2"/>
    <col min="2" max="2" width="5.6640625" style="2" customWidth="1"/>
    <col min="3" max="3" width="8.5" style="2" customWidth="1"/>
    <col min="4" max="5" width="8" style="2" customWidth="1"/>
    <col min="6" max="6" width="8.33203125" style="2" customWidth="1"/>
    <col min="7" max="7" width="5.33203125" style="2" customWidth="1"/>
    <col min="8" max="8" width="5.83203125" style="2" customWidth="1"/>
    <col min="9" max="9" width="8.5" style="2" customWidth="1"/>
    <col min="10" max="10" width="8" style="2" customWidth="1"/>
    <col min="11" max="11" width="7.5" style="2" customWidth="1"/>
    <col min="12" max="12" width="6.1640625" style="2" customWidth="1"/>
    <col min="13" max="13" width="8.1640625" style="2" customWidth="1"/>
    <col min="14" max="14" width="10.83203125" style="2"/>
    <col min="15" max="15" width="27" style="3" customWidth="1"/>
    <col min="16" max="16384" width="10.83203125" style="2"/>
  </cols>
  <sheetData>
    <row r="2" spans="2:15" ht="2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5" ht="64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6"/>
      <c r="O3" s="7"/>
    </row>
    <row r="4" spans="2:15">
      <c r="B4" s="8">
        <v>1958</v>
      </c>
      <c r="C4" s="9">
        <v>666000</v>
      </c>
      <c r="D4" s="9"/>
      <c r="E4" s="9">
        <v>305614</v>
      </c>
      <c r="F4" s="9">
        <v>229483</v>
      </c>
      <c r="G4" s="9"/>
      <c r="H4" s="10">
        <f>(F4/E4)*100</f>
        <v>75.089164763394351</v>
      </c>
      <c r="I4" s="9">
        <v>89251</v>
      </c>
      <c r="J4" s="9">
        <v>84002</v>
      </c>
      <c r="K4" s="9">
        <f>I4+J4</f>
        <v>173253</v>
      </c>
      <c r="L4" s="10">
        <f>(I4/K4)*100</f>
        <v>51.514836683924671</v>
      </c>
      <c r="M4" s="10">
        <f>((F4-K4)/F4)*100</f>
        <v>24.502904354570926</v>
      </c>
      <c r="N4" s="11"/>
      <c r="O4" s="12"/>
    </row>
    <row r="5" spans="2:15">
      <c r="B5" s="8">
        <v>1968</v>
      </c>
      <c r="C5" s="9">
        <v>700000</v>
      </c>
      <c r="D5" s="9">
        <v>378000</v>
      </c>
      <c r="E5" s="9">
        <v>331078</v>
      </c>
      <c r="F5" s="9">
        <v>285892</v>
      </c>
      <c r="G5" s="9"/>
      <c r="H5" s="10">
        <f t="shared" ref="H5:H9" si="0">(F5/E5)*100</f>
        <v>86.351856662176289</v>
      </c>
      <c r="I5" s="9">
        <v>127625</v>
      </c>
      <c r="J5" s="9">
        <v>89396</v>
      </c>
      <c r="K5" s="9">
        <f>I5+J5</f>
        <v>217021</v>
      </c>
      <c r="L5" s="10">
        <f>(I5/K5)*100</f>
        <v>58.807672990171454</v>
      </c>
      <c r="M5" s="10">
        <f t="shared" ref="M5:M9" si="1">((F5-K5)/F5)*100</f>
        <v>24.089866103283757</v>
      </c>
      <c r="N5" s="11"/>
      <c r="O5" s="12"/>
    </row>
    <row r="6" spans="2:15">
      <c r="B6" s="13">
        <v>1978</v>
      </c>
      <c r="C6" s="14">
        <v>782317</v>
      </c>
      <c r="D6" s="14">
        <v>548934</v>
      </c>
      <c r="E6" s="14">
        <v>410046</v>
      </c>
      <c r="F6" s="14">
        <v>296521</v>
      </c>
      <c r="G6" s="10">
        <f t="shared" ref="G6:G11" si="2">(F6/D6)*100</f>
        <v>54.017605030841601</v>
      </c>
      <c r="H6" s="10">
        <f t="shared" si="0"/>
        <v>72.31408183472098</v>
      </c>
      <c r="I6" s="15">
        <v>181920</v>
      </c>
      <c r="J6" s="15">
        <v>88641</v>
      </c>
      <c r="K6" s="15">
        <f>I6+J6</f>
        <v>270561</v>
      </c>
      <c r="L6" s="16">
        <f>(I6/K6)*100</f>
        <v>67.238072005943209</v>
      </c>
      <c r="M6" s="10">
        <f t="shared" si="1"/>
        <v>8.7548605326435567</v>
      </c>
      <c r="N6" s="11"/>
      <c r="O6" s="17"/>
    </row>
    <row r="7" spans="2:15">
      <c r="B7" s="13">
        <v>1988</v>
      </c>
      <c r="C7" s="15">
        <v>800202</v>
      </c>
      <c r="D7" s="15">
        <v>568014</v>
      </c>
      <c r="E7" s="15">
        <v>505541</v>
      </c>
      <c r="F7" s="15">
        <v>378981</v>
      </c>
      <c r="G7" s="10">
        <f t="shared" si="2"/>
        <v>66.72036252627575</v>
      </c>
      <c r="H7" s="10">
        <f t="shared" si="0"/>
        <v>74.96543307071039</v>
      </c>
      <c r="I7" s="15">
        <v>227638</v>
      </c>
      <c r="J7" s="15">
        <v>127259</v>
      </c>
      <c r="K7" s="15">
        <f t="shared" ref="K7:K9" si="3">I7+J7</f>
        <v>354897</v>
      </c>
      <c r="L7" s="16">
        <f t="shared" ref="L7:L9" si="4">(I7/K7)*100</f>
        <v>64.141990493016294</v>
      </c>
      <c r="M7" s="10">
        <f t="shared" si="1"/>
        <v>6.3549359994300501</v>
      </c>
      <c r="N7" s="11"/>
      <c r="O7" s="17"/>
    </row>
    <row r="8" spans="2:15">
      <c r="B8" s="13">
        <v>1998</v>
      </c>
      <c r="C8" s="15">
        <v>879533</v>
      </c>
      <c r="D8" s="15">
        <v>653998</v>
      </c>
      <c r="E8" s="15">
        <v>639241</v>
      </c>
      <c r="F8" s="15">
        <v>338733</v>
      </c>
      <c r="G8" s="10">
        <f t="shared" si="2"/>
        <v>51.794195089281615</v>
      </c>
      <c r="H8" s="10">
        <f t="shared" si="0"/>
        <v>52.989873928612219</v>
      </c>
      <c r="I8" s="15">
        <v>199871</v>
      </c>
      <c r="J8" s="15">
        <v>125656</v>
      </c>
      <c r="K8" s="15">
        <f t="shared" si="3"/>
        <v>325527</v>
      </c>
      <c r="L8" s="16">
        <f t="shared" si="4"/>
        <v>61.399208053402631</v>
      </c>
      <c r="M8" s="10">
        <f t="shared" si="1"/>
        <v>3.8986458361010001</v>
      </c>
      <c r="N8" s="11"/>
      <c r="O8" s="17"/>
    </row>
    <row r="9" spans="2:15">
      <c r="B9" s="13">
        <v>2008</v>
      </c>
      <c r="C9" s="15">
        <v>968035</v>
      </c>
      <c r="D9" s="15">
        <v>741326</v>
      </c>
      <c r="E9" s="15">
        <v>668085</v>
      </c>
      <c r="F9" s="15">
        <v>497599</v>
      </c>
      <c r="G9" s="10">
        <f t="shared" si="2"/>
        <v>67.122831251028558</v>
      </c>
      <c r="H9" s="10">
        <f t="shared" si="0"/>
        <v>74.48139084098581</v>
      </c>
      <c r="I9" s="15">
        <v>264158</v>
      </c>
      <c r="J9" s="15">
        <v>200957</v>
      </c>
      <c r="K9" s="15">
        <f t="shared" si="3"/>
        <v>465115</v>
      </c>
      <c r="L9" s="16">
        <f t="shared" si="4"/>
        <v>56.794126183847006</v>
      </c>
      <c r="M9" s="10">
        <f t="shared" si="1"/>
        <v>6.5281481675003361</v>
      </c>
      <c r="N9" s="11"/>
      <c r="O9" s="17"/>
    </row>
    <row r="10" spans="2:15">
      <c r="G10" s="12"/>
      <c r="N10" s="18"/>
    </row>
    <row r="11" spans="2:15">
      <c r="B11" s="19" t="s">
        <v>13</v>
      </c>
      <c r="C11" s="20"/>
      <c r="D11" s="20"/>
      <c r="E11" s="20"/>
      <c r="F11" s="20"/>
      <c r="G11" s="12"/>
      <c r="H11" s="21"/>
      <c r="I11" s="22"/>
      <c r="J11" s="22"/>
      <c r="K11" s="22"/>
      <c r="L11" s="22"/>
      <c r="M11" s="22"/>
      <c r="N11" s="22"/>
    </row>
    <row r="12" spans="2:15" ht="34" customHeight="1">
      <c r="B12" s="20"/>
      <c r="C12" s="20"/>
      <c r="D12" s="20"/>
      <c r="E12" s="20"/>
      <c r="F12" s="20"/>
      <c r="G12" s="22"/>
      <c r="H12" s="22"/>
      <c r="I12" s="22"/>
      <c r="J12" s="22"/>
      <c r="K12" s="22"/>
    </row>
    <row r="14" spans="2:15">
      <c r="B14" s="19" t="s">
        <v>14</v>
      </c>
      <c r="C14" s="19"/>
      <c r="D14" s="19"/>
      <c r="E14" s="19"/>
      <c r="F14" s="19"/>
    </row>
    <row r="15" spans="2:15">
      <c r="B15" s="19"/>
      <c r="C15" s="19"/>
      <c r="D15" s="19"/>
      <c r="E15" s="19"/>
      <c r="F15" s="19"/>
    </row>
    <row r="16" spans="2:15">
      <c r="B16" s="19"/>
      <c r="C16" s="19"/>
      <c r="D16" s="19"/>
      <c r="E16" s="19"/>
      <c r="F16" s="19"/>
    </row>
    <row r="17" spans="2:6">
      <c r="B17" s="19"/>
      <c r="C17" s="19"/>
      <c r="D17" s="19"/>
      <c r="E17" s="19"/>
      <c r="F17" s="19"/>
    </row>
    <row r="18" spans="2:6">
      <c r="B18" s="19"/>
      <c r="C18" s="19"/>
      <c r="D18" s="19"/>
      <c r="E18" s="19"/>
      <c r="F18" s="19"/>
    </row>
    <row r="19" spans="2:6">
      <c r="B19" s="19"/>
      <c r="C19" s="19"/>
      <c r="D19" s="19"/>
      <c r="E19" s="19"/>
      <c r="F19" s="19"/>
    </row>
    <row r="20" spans="2:6">
      <c r="B20" s="19"/>
      <c r="C20" s="19"/>
      <c r="D20" s="19"/>
      <c r="E20" s="19"/>
      <c r="F20" s="19"/>
    </row>
    <row r="21" spans="2:6">
      <c r="B21" s="19"/>
      <c r="C21" s="19"/>
      <c r="D21" s="19"/>
      <c r="E21" s="19"/>
      <c r="F21" s="19"/>
    </row>
    <row r="22" spans="2:6">
      <c r="B22" s="19"/>
      <c r="C22" s="19"/>
      <c r="D22" s="19"/>
      <c r="E22" s="19"/>
      <c r="F22" s="19"/>
    </row>
    <row r="23" spans="2:6">
      <c r="B23" s="19"/>
      <c r="C23" s="19"/>
      <c r="D23" s="19"/>
      <c r="E23" s="19"/>
      <c r="F23" s="19"/>
    </row>
    <row r="24" spans="2:6" ht="239"/>
  </sheetData>
  <sheetCalcPr fullCalcOnLoad="1"/>
  <mergeCells count="3">
    <mergeCell ref="B2:M2"/>
    <mergeCell ref="B11:F12"/>
    <mergeCell ref="B14:F23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Elections for web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2017-07-17T20:36:27Z</dcterms:created>
  <dcterms:modified xsi:type="dcterms:W3CDTF">2017-07-17T20:38:14Z</dcterms:modified>
</cp:coreProperties>
</file>