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19280" tabRatio="500"/>
  </bookViews>
  <sheets>
    <sheet name="Sheet1 (4)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4" i="1"/>
  <c r="G53"/>
  <c r="G52"/>
  <c r="G51"/>
  <c r="G50"/>
  <c r="G49"/>
  <c r="G48"/>
  <c r="G47"/>
  <c r="G46"/>
  <c r="G45"/>
  <c r="G44"/>
  <c r="G43"/>
  <c r="G42"/>
  <c r="G41"/>
  <c r="G40"/>
  <c r="G39"/>
  <c r="I34"/>
  <c r="G38"/>
  <c r="G37"/>
  <c r="K34"/>
  <c r="G36"/>
  <c r="G35"/>
  <c r="G34"/>
  <c r="G33"/>
  <c r="G32"/>
  <c r="G31"/>
  <c r="G30"/>
  <c r="H25"/>
  <c r="G29"/>
  <c r="G28"/>
  <c r="J25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10" i="2"/>
  <c r="C10"/>
  <c r="D9"/>
  <c r="C9"/>
  <c r="D8"/>
  <c r="C8"/>
</calcChain>
</file>

<file path=xl/sharedStrings.xml><?xml version="1.0" encoding="utf-8"?>
<sst xmlns="http://schemas.openxmlformats.org/spreadsheetml/2006/main" count="74" uniqueCount="74">
  <si>
    <t>Trump</t>
    <phoneticPr fontId="2" type="noConversion"/>
  </si>
  <si>
    <t>20*</t>
    <phoneticPr fontId="2" type="noConversion"/>
  </si>
  <si>
    <t>Clinton</t>
    <phoneticPr fontId="2" type="noConversion"/>
  </si>
  <si>
    <t>Popular Votes</t>
    <phoneticPr fontId="2" type="noConversion"/>
  </si>
  <si>
    <t>Electoral Votes</t>
    <phoneticPr fontId="2" type="noConversion"/>
  </si>
  <si>
    <t>States Carried</t>
    <phoneticPr fontId="2" type="noConversion"/>
  </si>
  <si>
    <t>Pop of States Carried</t>
    <phoneticPr fontId="2" type="noConversion"/>
  </si>
  <si>
    <t>Percent 2-Party Vote</t>
    <phoneticPr fontId="2" type="noConversion"/>
  </si>
  <si>
    <t>Percent Electoral Vote</t>
    <phoneticPr fontId="2" type="noConversion"/>
  </si>
  <si>
    <t>Percent Population</t>
    <phoneticPr fontId="2" type="noConversion"/>
  </si>
  <si>
    <t>*Plus District of Columbia</t>
    <phoneticPr fontId="2" type="noConversion"/>
  </si>
  <si>
    <t>As of 25 November 2016</t>
    <phoneticPr fontId="2" type="noConversion"/>
  </si>
  <si>
    <t>Popular Vote as of 25 November 2016</t>
    <phoneticPr fontId="2" type="noConversion"/>
  </si>
  <si>
    <t>State</t>
  </si>
  <si>
    <t>Population 2015</t>
    <phoneticPr fontId="2" type="noConversion"/>
  </si>
  <si>
    <t>Electoral Votes</t>
    <phoneticPr fontId="2" type="noConversion"/>
  </si>
  <si>
    <t xml:space="preserve">Pop Vote Clinton </t>
    <phoneticPr fontId="2" type="noConversion"/>
  </si>
  <si>
    <t>Pop Vote Trump</t>
    <phoneticPr fontId="2" type="noConversion"/>
  </si>
  <si>
    <t>Clinton Minus Trump</t>
    <phoneticPr fontId="2" type="noConversion"/>
  </si>
  <si>
    <t>Population Clinton States</t>
    <phoneticPr fontId="2" type="noConversion"/>
  </si>
  <si>
    <t>Population Trump States</t>
    <phoneticPr fontId="2" type="noConversion"/>
  </si>
  <si>
    <t>Clinton Electoral Votes</t>
    <phoneticPr fontId="2" type="noConversion"/>
  </si>
  <si>
    <t>Trump Electoral Votes</t>
    <phoneticPr fontId="2" type="noConversion"/>
  </si>
  <si>
    <t>California</t>
  </si>
  <si>
    <t>New York</t>
  </si>
  <si>
    <t>Illinois</t>
  </si>
  <si>
    <t>Massachusetts</t>
  </si>
  <si>
    <t>Maryland</t>
  </si>
  <si>
    <t>New Jersey</t>
  </si>
  <si>
    <t>Washington</t>
  </si>
  <si>
    <t>District of Columbia*</t>
  </si>
  <si>
    <t>Connecticut</t>
  </si>
  <si>
    <t>Oregon</t>
  </si>
  <si>
    <t>Virginia*</t>
  </si>
  <si>
    <t>Hawaii</t>
  </si>
  <si>
    <t>Colorado</t>
  </si>
  <si>
    <t>Vermont*</t>
  </si>
  <si>
    <t>Rhode Island</t>
  </si>
  <si>
    <t>New Mexico</t>
  </si>
  <si>
    <t>Delaware*</t>
  </si>
  <si>
    <t>Minnesota</t>
  </si>
  <si>
    <t>Nevada*</t>
  </si>
  <si>
    <t>Maine</t>
  </si>
  <si>
    <t>New Hampshire*</t>
  </si>
  <si>
    <t>Michigan</t>
  </si>
  <si>
    <t>Wisconsin</t>
  </si>
  <si>
    <t>Alaska</t>
  </si>
  <si>
    <t>Pennsylvania</t>
  </si>
  <si>
    <t>Arizona</t>
  </si>
  <si>
    <t>Montana</t>
  </si>
  <si>
    <t>South Dakota</t>
  </si>
  <si>
    <t>Florida*</t>
  </si>
  <si>
    <t>Wyoming*</t>
  </si>
  <si>
    <t>North Dakota*</t>
  </si>
  <si>
    <t>Iowa</t>
  </si>
  <si>
    <t>North Carolina</t>
  </si>
  <si>
    <t>Utah</t>
  </si>
  <si>
    <t>Georgia*</t>
  </si>
  <si>
    <t>Nebraska</t>
  </si>
  <si>
    <t>Mississippi</t>
  </si>
  <si>
    <t>Idaho</t>
  </si>
  <si>
    <t>Kansas</t>
  </si>
  <si>
    <t>South Carolina*</t>
  </si>
  <si>
    <t>West Virginia</t>
  </si>
  <si>
    <t>Arkansas*</t>
  </si>
  <si>
    <t>Louisiana*</t>
  </si>
  <si>
    <t>Ohio</t>
  </si>
  <si>
    <t>Indiana</t>
  </si>
  <si>
    <t>Oklahoma*</t>
  </si>
  <si>
    <t>Missouri</t>
  </si>
  <si>
    <t>Kentucky*</t>
  </si>
  <si>
    <t>Alabama</t>
  </si>
  <si>
    <t>Tennessee</t>
  </si>
  <si>
    <t>Texas</t>
  </si>
</sst>
</file>

<file path=xl/styles.xml><?xml version="1.0" encoding="utf-8"?>
<styleSheet xmlns="http://schemas.openxmlformats.org/spreadsheetml/2006/main">
  <numFmts count="3">
    <numFmt numFmtId="165" formatCode="#,##0"/>
    <numFmt numFmtId="166" formatCode="#,##0.0"/>
    <numFmt numFmtId="167" formatCode="#,##0.0"/>
  </numFmts>
  <fonts count="14">
    <font>
      <sz val="12"/>
      <name val="Calibri"/>
    </font>
    <font>
      <b/>
      <sz val="24"/>
      <name val="Calibri"/>
    </font>
    <font>
      <sz val="8"/>
      <name val="Calibri"/>
    </font>
    <font>
      <b/>
      <sz val="12"/>
      <color indexed="9"/>
      <name val="Calibri"/>
    </font>
    <font>
      <b/>
      <sz val="12"/>
      <color indexed="12"/>
      <name val="Calibri"/>
    </font>
    <font>
      <sz val="10"/>
      <color indexed="8"/>
      <name val="MS sans serif"/>
      <family val="2"/>
    </font>
    <font>
      <sz val="12"/>
      <color indexed="12"/>
      <name val="Calibri"/>
    </font>
    <font>
      <b/>
      <sz val="12"/>
      <color indexed="10"/>
      <name val="Calibri"/>
    </font>
    <font>
      <sz val="12"/>
      <color indexed="10"/>
      <name val="Calibri"/>
    </font>
    <font>
      <sz val="12"/>
      <name val="Alegreya Sans"/>
    </font>
    <font>
      <b/>
      <sz val="12"/>
      <name val="Alegreya Sans"/>
    </font>
    <font>
      <b/>
      <sz val="12"/>
      <color indexed="9"/>
      <name val="Alegreya Sans"/>
    </font>
    <font>
      <i/>
      <sz val="12"/>
      <name val="Alegreya Sans"/>
    </font>
    <font>
      <b/>
      <sz val="18"/>
      <name val="Alegreya Sans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/>
    <xf numFmtId="3" fontId="5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Border="1"/>
    <xf numFmtId="3" fontId="6" fillId="0" borderId="1" xfId="0" applyNumberFormat="1" applyFont="1" applyBorder="1"/>
    <xf numFmtId="3" fontId="0" fillId="0" borderId="2" xfId="0" applyNumberFormat="1" applyBorder="1"/>
    <xf numFmtId="0" fontId="7" fillId="0" borderId="1" xfId="0" applyFont="1" applyBorder="1"/>
    <xf numFmtId="3" fontId="8" fillId="0" borderId="1" xfId="0" applyNumberFormat="1" applyFont="1" applyBorder="1"/>
    <xf numFmtId="3" fontId="4" fillId="0" borderId="0" xfId="0" applyNumberFormat="1" applyFont="1"/>
    <xf numFmtId="3" fontId="0" fillId="0" borderId="0" xfId="0" applyNumberFormat="1"/>
    <xf numFmtId="3" fontId="7" fillId="0" borderId="0" xfId="0" applyNumberFormat="1" applyFont="1"/>
    <xf numFmtId="0" fontId="9" fillId="0" borderId="0" xfId="0" applyFont="1"/>
    <xf numFmtId="165" fontId="9" fillId="0" borderId="0" xfId="0" applyNumberFormat="1" applyFont="1"/>
    <xf numFmtId="0" fontId="9" fillId="0" borderId="1" xfId="0" applyFont="1" applyBorder="1"/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165" fontId="9" fillId="0" borderId="1" xfId="0" applyNumberFormat="1" applyFont="1" applyBorder="1"/>
    <xf numFmtId="166" fontId="9" fillId="0" borderId="1" xfId="0" applyNumberFormat="1" applyFont="1" applyBorder="1"/>
    <xf numFmtId="167" fontId="9" fillId="0" borderId="1" xfId="0" applyNumberFormat="1" applyFont="1" applyBorder="1"/>
    <xf numFmtId="0" fontId="12" fillId="0" borderId="0" xfId="0" applyFont="1" applyAlignment="1">
      <alignment horizontal="right" vertical="top" wrapText="1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2:K107"/>
  <sheetViews>
    <sheetView showGridLines="0" tabSelected="1" zoomScale="125" workbookViewId="0">
      <pane ySplit="3" topLeftCell="A5" activePane="bottomLeft" state="frozen"/>
      <selection pane="bottomLeft" activeCell="L35" sqref="L35"/>
    </sheetView>
  </sheetViews>
  <sheetFormatPr baseColWidth="10" defaultRowHeight="15"/>
  <cols>
    <col min="2" max="2" width="17.5" customWidth="1"/>
    <col min="3" max="3" width="12.1640625" customWidth="1"/>
    <col min="4" max="4" width="8.83203125" customWidth="1"/>
    <col min="8" max="8" width="13" customWidth="1"/>
    <col min="9" max="9" width="12.1640625" customWidth="1"/>
  </cols>
  <sheetData>
    <row r="2" spans="2:11" ht="30">
      <c r="B2" s="1" t="s">
        <v>12</v>
      </c>
      <c r="C2" s="1"/>
      <c r="D2" s="1"/>
      <c r="E2" s="1"/>
      <c r="F2" s="1"/>
      <c r="G2" s="1"/>
      <c r="H2" s="1"/>
      <c r="I2" s="1"/>
      <c r="J2" s="1"/>
      <c r="K2" s="1"/>
    </row>
    <row r="3" spans="2:11" s="9" customFormat="1" ht="45">
      <c r="B3" s="2" t="s">
        <v>13</v>
      </c>
      <c r="C3" s="2" t="s">
        <v>14</v>
      </c>
      <c r="D3" s="2" t="s">
        <v>15</v>
      </c>
      <c r="E3" s="3" t="s">
        <v>16</v>
      </c>
      <c r="F3" s="4" t="s">
        <v>17</v>
      </c>
      <c r="G3" s="3" t="s">
        <v>18</v>
      </c>
      <c r="H3" s="5" t="s">
        <v>19</v>
      </c>
      <c r="I3" s="6" t="s">
        <v>20</v>
      </c>
      <c r="J3" s="7" t="s">
        <v>21</v>
      </c>
      <c r="K3" s="8" t="s">
        <v>22</v>
      </c>
    </row>
    <row r="4" spans="2:11">
      <c r="B4" s="10" t="s">
        <v>23</v>
      </c>
      <c r="C4" s="11">
        <v>39144818</v>
      </c>
      <c r="D4" s="12">
        <v>55</v>
      </c>
      <c r="E4" s="12">
        <v>8026768</v>
      </c>
      <c r="F4" s="12">
        <v>4197566</v>
      </c>
      <c r="G4" s="13">
        <f>E4-F4</f>
        <v>3829202</v>
      </c>
      <c r="H4" s="11">
        <v>39144818</v>
      </c>
      <c r="I4" s="11">
        <v>9922576</v>
      </c>
      <c r="J4" s="14">
        <v>55</v>
      </c>
      <c r="K4" s="14">
        <v>16</v>
      </c>
    </row>
    <row r="5" spans="2:11">
      <c r="B5" s="10" t="s">
        <v>24</v>
      </c>
      <c r="C5" s="11">
        <v>19795791</v>
      </c>
      <c r="D5" s="12">
        <v>29</v>
      </c>
      <c r="E5" s="12">
        <v>4153119</v>
      </c>
      <c r="F5" s="12">
        <v>2641375</v>
      </c>
      <c r="G5" s="13">
        <f>E5-F5</f>
        <v>1511744</v>
      </c>
      <c r="H5" s="11">
        <v>19795791</v>
      </c>
      <c r="I5" s="11">
        <v>5771337</v>
      </c>
      <c r="J5" s="12">
        <v>29</v>
      </c>
      <c r="K5" s="12">
        <v>10</v>
      </c>
    </row>
    <row r="6" spans="2:11">
      <c r="B6" s="10" t="s">
        <v>25</v>
      </c>
      <c r="C6" s="11">
        <v>12859995</v>
      </c>
      <c r="D6" s="12">
        <v>20</v>
      </c>
      <c r="E6" s="12">
        <v>3081804</v>
      </c>
      <c r="F6" s="12">
        <v>2139283</v>
      </c>
      <c r="G6" s="13">
        <f>E6-F6</f>
        <v>942521</v>
      </c>
      <c r="H6" s="11">
        <v>12859995</v>
      </c>
      <c r="I6" s="11">
        <v>738432</v>
      </c>
      <c r="J6" s="12">
        <v>20</v>
      </c>
      <c r="K6" s="12">
        <v>3</v>
      </c>
    </row>
    <row r="7" spans="2:11">
      <c r="B7" s="10" t="s">
        <v>26</v>
      </c>
      <c r="C7" s="11">
        <v>6794422</v>
      </c>
      <c r="D7" s="12">
        <v>11</v>
      </c>
      <c r="E7" s="12">
        <v>1968114</v>
      </c>
      <c r="F7" s="12">
        <v>1083348</v>
      </c>
      <c r="G7" s="13">
        <f>E7-F7</f>
        <v>884766</v>
      </c>
      <c r="H7" s="11">
        <v>6794422</v>
      </c>
      <c r="I7" s="11">
        <v>12802503</v>
      </c>
      <c r="J7" s="12">
        <v>11</v>
      </c>
      <c r="K7" s="12">
        <v>20</v>
      </c>
    </row>
    <row r="8" spans="2:11">
      <c r="B8" s="10" t="s">
        <v>27</v>
      </c>
      <c r="C8" s="11">
        <v>6006401</v>
      </c>
      <c r="D8" s="12">
        <v>10</v>
      </c>
      <c r="E8" s="12">
        <v>1649004</v>
      </c>
      <c r="F8" s="12">
        <v>937462</v>
      </c>
      <c r="G8" s="13">
        <f>E8-F8</f>
        <v>711542</v>
      </c>
      <c r="H8" s="11">
        <v>6006401</v>
      </c>
      <c r="I8" s="11">
        <v>6828065</v>
      </c>
      <c r="J8" s="12">
        <v>10</v>
      </c>
      <c r="K8" s="12">
        <v>11</v>
      </c>
    </row>
    <row r="9" spans="2:11">
      <c r="B9" s="10" t="s">
        <v>28</v>
      </c>
      <c r="C9" s="11">
        <v>8958013</v>
      </c>
      <c r="D9" s="12">
        <v>14</v>
      </c>
      <c r="E9" s="12">
        <v>2138769</v>
      </c>
      <c r="F9" s="12">
        <v>1597781</v>
      </c>
      <c r="G9" s="13">
        <f>E9-F9</f>
        <v>540988</v>
      </c>
      <c r="H9" s="11">
        <v>8958013</v>
      </c>
      <c r="I9" s="11">
        <v>1032949</v>
      </c>
      <c r="J9" s="12">
        <v>14</v>
      </c>
      <c r="K9" s="12">
        <v>3</v>
      </c>
    </row>
    <row r="10" spans="2:11">
      <c r="B10" s="10" t="s">
        <v>29</v>
      </c>
      <c r="C10" s="11">
        <v>7170351</v>
      </c>
      <c r="D10" s="12">
        <v>12</v>
      </c>
      <c r="E10" s="12">
        <v>1736783</v>
      </c>
      <c r="F10" s="12">
        <v>1217266</v>
      </c>
      <c r="G10" s="13">
        <f>E10-F10</f>
        <v>519517</v>
      </c>
      <c r="H10" s="11">
        <v>7170351</v>
      </c>
      <c r="I10" s="11">
        <v>858469</v>
      </c>
      <c r="J10" s="12">
        <v>12</v>
      </c>
      <c r="K10" s="12">
        <v>3</v>
      </c>
    </row>
    <row r="11" spans="2:11">
      <c r="B11" s="10" t="s">
        <v>30</v>
      </c>
      <c r="C11" s="11">
        <v>672228</v>
      </c>
      <c r="D11" s="12">
        <v>3</v>
      </c>
      <c r="E11" s="12">
        <v>282830</v>
      </c>
      <c r="F11" s="12">
        <v>12723</v>
      </c>
      <c r="G11" s="13">
        <f>E11-F11</f>
        <v>270107</v>
      </c>
      <c r="H11" s="11">
        <v>672228</v>
      </c>
      <c r="I11" s="11">
        <v>20271272</v>
      </c>
      <c r="J11" s="12">
        <v>3</v>
      </c>
      <c r="K11" s="12">
        <v>29</v>
      </c>
    </row>
    <row r="12" spans="2:11">
      <c r="B12" s="10" t="s">
        <v>31</v>
      </c>
      <c r="C12" s="11">
        <v>3590886</v>
      </c>
      <c r="D12" s="12">
        <v>7</v>
      </c>
      <c r="E12" s="12">
        <v>897540</v>
      </c>
      <c r="F12" s="12">
        <v>673206</v>
      </c>
      <c r="G12" s="13">
        <f>E12-F12</f>
        <v>224334</v>
      </c>
      <c r="H12" s="11">
        <v>3590886</v>
      </c>
      <c r="I12" s="11">
        <v>586107</v>
      </c>
      <c r="J12" s="12">
        <v>7</v>
      </c>
      <c r="K12" s="12">
        <v>3</v>
      </c>
    </row>
    <row r="13" spans="2:11">
      <c r="B13" s="10" t="s">
        <v>32</v>
      </c>
      <c r="C13" s="11">
        <v>4028977</v>
      </c>
      <c r="D13" s="12">
        <v>7</v>
      </c>
      <c r="E13" s="12">
        <v>996090</v>
      </c>
      <c r="F13" s="12">
        <v>777954</v>
      </c>
      <c r="G13" s="13">
        <f>E13-F13</f>
        <v>218136</v>
      </c>
      <c r="H13" s="11">
        <v>4028977</v>
      </c>
      <c r="I13" s="11">
        <v>756927</v>
      </c>
      <c r="J13" s="12">
        <v>7</v>
      </c>
      <c r="K13" s="12">
        <v>3</v>
      </c>
    </row>
    <row r="14" spans="2:11">
      <c r="B14" s="10" t="s">
        <v>33</v>
      </c>
      <c r="C14" s="11">
        <v>8382993</v>
      </c>
      <c r="D14" s="12">
        <v>13</v>
      </c>
      <c r="E14" s="12">
        <v>1981473</v>
      </c>
      <c r="F14" s="12">
        <v>1769443</v>
      </c>
      <c r="G14" s="13">
        <f>E14-F14</f>
        <v>212030</v>
      </c>
      <c r="H14" s="11">
        <v>8382993</v>
      </c>
      <c r="I14" s="11">
        <v>3123899</v>
      </c>
      <c r="J14" s="12">
        <v>13</v>
      </c>
      <c r="K14" s="12">
        <v>6</v>
      </c>
    </row>
    <row r="15" spans="2:11">
      <c r="B15" s="10" t="s">
        <v>34</v>
      </c>
      <c r="C15" s="11">
        <v>1431603</v>
      </c>
      <c r="D15" s="12">
        <v>4</v>
      </c>
      <c r="E15" s="12">
        <v>266891</v>
      </c>
      <c r="F15" s="12">
        <v>128847</v>
      </c>
      <c r="G15" s="13">
        <f>E15-F15</f>
        <v>138044</v>
      </c>
      <c r="H15" s="11">
        <v>1431603</v>
      </c>
      <c r="I15" s="11">
        <v>10042802</v>
      </c>
      <c r="J15" s="12">
        <v>4</v>
      </c>
      <c r="K15" s="12">
        <v>15</v>
      </c>
    </row>
    <row r="16" spans="2:11">
      <c r="B16" s="10" t="s">
        <v>35</v>
      </c>
      <c r="C16" s="11">
        <v>5456574</v>
      </c>
      <c r="D16" s="12">
        <v>9</v>
      </c>
      <c r="E16" s="12">
        <v>1338630</v>
      </c>
      <c r="F16" s="12">
        <v>1202182</v>
      </c>
      <c r="G16" s="13">
        <f>E16-F16</f>
        <v>136448</v>
      </c>
      <c r="H16" s="11">
        <v>5456574</v>
      </c>
      <c r="I16" s="11">
        <v>2995919</v>
      </c>
      <c r="J16" s="12">
        <v>9</v>
      </c>
      <c r="K16" s="12">
        <v>6</v>
      </c>
    </row>
    <row r="17" spans="2:11">
      <c r="B17" s="10" t="s">
        <v>36</v>
      </c>
      <c r="C17" s="11">
        <v>626042</v>
      </c>
      <c r="D17" s="12">
        <v>3</v>
      </c>
      <c r="E17" s="12">
        <v>178573</v>
      </c>
      <c r="F17" s="12">
        <v>95369</v>
      </c>
      <c r="G17" s="13">
        <f>E17-F17</f>
        <v>83204</v>
      </c>
      <c r="H17" s="11">
        <v>626042</v>
      </c>
      <c r="I17" s="11">
        <v>10214860</v>
      </c>
      <c r="J17" s="12">
        <v>3</v>
      </c>
      <c r="K17" s="12">
        <v>16</v>
      </c>
    </row>
    <row r="18" spans="2:11">
      <c r="B18" s="10" t="s">
        <v>37</v>
      </c>
      <c r="C18" s="11">
        <v>1056298</v>
      </c>
      <c r="D18" s="12">
        <v>4</v>
      </c>
      <c r="E18" s="12">
        <v>252511</v>
      </c>
      <c r="F18" s="12">
        <v>180542</v>
      </c>
      <c r="G18" s="13">
        <f>E18-F18</f>
        <v>71969</v>
      </c>
      <c r="H18" s="11">
        <v>1056298</v>
      </c>
      <c r="I18" s="11">
        <v>1896190</v>
      </c>
      <c r="J18" s="12">
        <v>4</v>
      </c>
      <c r="K18" s="12">
        <v>5</v>
      </c>
    </row>
    <row r="19" spans="2:11">
      <c r="B19" s="10" t="s">
        <v>38</v>
      </c>
      <c r="C19" s="11">
        <v>2085109</v>
      </c>
      <c r="D19" s="12">
        <v>5</v>
      </c>
      <c r="E19" s="12">
        <v>385226</v>
      </c>
      <c r="F19" s="12">
        <v>319669</v>
      </c>
      <c r="G19" s="13">
        <f>E19-F19</f>
        <v>65557</v>
      </c>
      <c r="H19" s="11">
        <v>2085109</v>
      </c>
      <c r="I19" s="11">
        <v>2992333</v>
      </c>
      <c r="J19" s="12">
        <v>5</v>
      </c>
      <c r="K19" s="12">
        <v>6</v>
      </c>
    </row>
    <row r="20" spans="2:11">
      <c r="B20" s="10" t="s">
        <v>39</v>
      </c>
      <c r="C20" s="11">
        <v>945934</v>
      </c>
      <c r="D20" s="12">
        <v>3</v>
      </c>
      <c r="E20" s="12">
        <v>235603</v>
      </c>
      <c r="F20" s="12">
        <v>185127</v>
      </c>
      <c r="G20" s="13">
        <f>E20-F20</f>
        <v>50476</v>
      </c>
      <c r="H20" s="11">
        <v>945934</v>
      </c>
      <c r="I20" s="11">
        <v>1654930</v>
      </c>
      <c r="J20" s="12">
        <v>3</v>
      </c>
      <c r="K20" s="12">
        <v>4</v>
      </c>
    </row>
    <row r="21" spans="2:11">
      <c r="B21" s="10" t="s">
        <v>40</v>
      </c>
      <c r="C21" s="11">
        <v>5489594</v>
      </c>
      <c r="D21" s="12">
        <v>10</v>
      </c>
      <c r="E21" s="12">
        <v>1367705</v>
      </c>
      <c r="F21" s="12">
        <v>1322949</v>
      </c>
      <c r="G21" s="13">
        <f>E21-F21</f>
        <v>44756</v>
      </c>
      <c r="H21" s="11">
        <v>5489594</v>
      </c>
      <c r="I21" s="11">
        <v>2911641</v>
      </c>
      <c r="J21" s="12">
        <v>10</v>
      </c>
      <c r="K21" s="12">
        <v>6</v>
      </c>
    </row>
    <row r="22" spans="2:11">
      <c r="B22" s="10" t="s">
        <v>41</v>
      </c>
      <c r="C22" s="11">
        <v>2890845</v>
      </c>
      <c r="D22" s="12">
        <v>6</v>
      </c>
      <c r="E22" s="12">
        <v>539260</v>
      </c>
      <c r="F22" s="12">
        <v>512058</v>
      </c>
      <c r="G22" s="13">
        <f>E22-F22</f>
        <v>27202</v>
      </c>
      <c r="H22" s="11">
        <v>2890845</v>
      </c>
      <c r="I22" s="11">
        <v>4896146</v>
      </c>
      <c r="J22" s="12">
        <v>6</v>
      </c>
      <c r="K22" s="12">
        <v>9</v>
      </c>
    </row>
    <row r="23" spans="2:11">
      <c r="B23" s="10" t="s">
        <v>42</v>
      </c>
      <c r="C23" s="11">
        <v>1329328</v>
      </c>
      <c r="D23" s="12">
        <v>4</v>
      </c>
      <c r="E23" s="12">
        <v>354873</v>
      </c>
      <c r="F23" s="12">
        <v>334878</v>
      </c>
      <c r="G23" s="13">
        <f>E23-F23</f>
        <v>19995</v>
      </c>
      <c r="H23" s="11">
        <v>1329328</v>
      </c>
      <c r="I23" s="11">
        <v>1844128</v>
      </c>
      <c r="J23" s="12">
        <v>4</v>
      </c>
      <c r="K23" s="12">
        <v>5</v>
      </c>
    </row>
    <row r="24" spans="2:11">
      <c r="B24" s="10" t="s">
        <v>43</v>
      </c>
      <c r="C24" s="11">
        <v>1330608</v>
      </c>
      <c r="D24" s="12">
        <v>4</v>
      </c>
      <c r="E24" s="12">
        <v>348526</v>
      </c>
      <c r="F24" s="12">
        <v>345790</v>
      </c>
      <c r="G24" s="13">
        <f>E24-F24</f>
        <v>2736</v>
      </c>
      <c r="H24" s="11">
        <v>1330608</v>
      </c>
      <c r="I24" s="11">
        <v>2978204</v>
      </c>
      <c r="J24" s="12">
        <v>4</v>
      </c>
      <c r="K24" s="12">
        <v>6</v>
      </c>
    </row>
    <row r="25" spans="2:11">
      <c r="B25" s="15" t="s">
        <v>44</v>
      </c>
      <c r="C25" s="11">
        <v>9922576</v>
      </c>
      <c r="D25" s="12">
        <v>16</v>
      </c>
      <c r="E25" s="12">
        <v>2268839</v>
      </c>
      <c r="F25" s="12">
        <v>2279543</v>
      </c>
      <c r="G25" s="16">
        <f>E25-F25</f>
        <v>-10704</v>
      </c>
      <c r="H25" s="17">
        <f>SUM(H4:H24)</f>
        <v>140046810</v>
      </c>
      <c r="I25" s="11">
        <v>4670724</v>
      </c>
      <c r="J25" s="17">
        <f>SUM(J4:J24)</f>
        <v>233</v>
      </c>
      <c r="K25" s="12">
        <v>8</v>
      </c>
    </row>
    <row r="26" spans="2:11">
      <c r="B26" s="15" t="s">
        <v>45</v>
      </c>
      <c r="C26" s="11">
        <v>5771337</v>
      </c>
      <c r="D26" s="12">
        <v>10</v>
      </c>
      <c r="E26" s="12">
        <v>1382011</v>
      </c>
      <c r="F26" s="12">
        <v>1404536</v>
      </c>
      <c r="G26" s="16">
        <f>E26-F26</f>
        <v>-22525</v>
      </c>
      <c r="I26" s="11">
        <v>11613423</v>
      </c>
      <c r="K26" s="12">
        <v>18</v>
      </c>
    </row>
    <row r="27" spans="2:11">
      <c r="B27" s="15" t="s">
        <v>46</v>
      </c>
      <c r="C27" s="11">
        <v>738432</v>
      </c>
      <c r="D27" s="12">
        <v>3</v>
      </c>
      <c r="E27" s="12">
        <v>114255</v>
      </c>
      <c r="F27" s="12">
        <v>160292</v>
      </c>
      <c r="G27" s="16">
        <f>E27-F27</f>
        <v>-46037</v>
      </c>
      <c r="H27" s="18"/>
      <c r="I27" s="11">
        <v>6619680</v>
      </c>
      <c r="K27" s="12">
        <v>11</v>
      </c>
    </row>
    <row r="28" spans="2:11">
      <c r="B28" s="15" t="s">
        <v>47</v>
      </c>
      <c r="C28" s="11">
        <v>12802503</v>
      </c>
      <c r="D28" s="12">
        <v>20</v>
      </c>
      <c r="E28" s="12">
        <v>2862852</v>
      </c>
      <c r="F28" s="12">
        <v>2932862</v>
      </c>
      <c r="G28" s="16">
        <f>E28-F28</f>
        <v>-70010</v>
      </c>
      <c r="I28" s="11">
        <v>3911338</v>
      </c>
      <c r="K28" s="12">
        <v>7</v>
      </c>
    </row>
    <row r="29" spans="2:11">
      <c r="B29" s="15" t="s">
        <v>48</v>
      </c>
      <c r="C29" s="11">
        <v>6828065</v>
      </c>
      <c r="D29" s="12">
        <v>11</v>
      </c>
      <c r="E29" s="12">
        <v>1161167</v>
      </c>
      <c r="F29" s="12">
        <v>1252401</v>
      </c>
      <c r="G29" s="16">
        <f>E29-F29</f>
        <v>-91234</v>
      </c>
      <c r="I29" s="11">
        <v>6083672</v>
      </c>
      <c r="K29" s="12">
        <v>10</v>
      </c>
    </row>
    <row r="30" spans="2:11">
      <c r="B30" s="15" t="s">
        <v>49</v>
      </c>
      <c r="C30" s="11">
        <v>1032949</v>
      </c>
      <c r="D30" s="12">
        <v>3</v>
      </c>
      <c r="E30" s="12">
        <v>177709</v>
      </c>
      <c r="F30" s="12">
        <v>279240</v>
      </c>
      <c r="G30" s="16">
        <f>E30-F30</f>
        <v>-101531</v>
      </c>
      <c r="I30" s="11">
        <v>4425092</v>
      </c>
      <c r="K30" s="12">
        <v>8</v>
      </c>
    </row>
    <row r="31" spans="2:11">
      <c r="B31" s="15" t="s">
        <v>50</v>
      </c>
      <c r="C31" s="11">
        <v>858469</v>
      </c>
      <c r="D31" s="12">
        <v>3</v>
      </c>
      <c r="E31" s="12">
        <v>117442</v>
      </c>
      <c r="F31" s="12">
        <v>227701</v>
      </c>
      <c r="G31" s="16">
        <f>E31-F31</f>
        <v>-110259</v>
      </c>
      <c r="I31" s="11">
        <v>4858979</v>
      </c>
      <c r="K31" s="12">
        <v>9</v>
      </c>
    </row>
    <row r="32" spans="2:11">
      <c r="B32" s="15" t="s">
        <v>51</v>
      </c>
      <c r="C32" s="11">
        <v>20271272</v>
      </c>
      <c r="D32" s="12">
        <v>29</v>
      </c>
      <c r="E32" s="12">
        <v>4504975</v>
      </c>
      <c r="F32" s="12">
        <v>4617886</v>
      </c>
      <c r="G32" s="16">
        <f>E32-F32</f>
        <v>-112911</v>
      </c>
      <c r="I32" s="11">
        <v>6600299</v>
      </c>
      <c r="K32" s="12">
        <v>11</v>
      </c>
    </row>
    <row r="33" spans="2:11">
      <c r="B33" s="15" t="s">
        <v>52</v>
      </c>
      <c r="C33" s="11">
        <v>586107</v>
      </c>
      <c r="D33" s="12">
        <v>3</v>
      </c>
      <c r="E33" s="12">
        <v>55973</v>
      </c>
      <c r="F33" s="12">
        <v>174419</v>
      </c>
      <c r="G33" s="16">
        <f>E33-F33</f>
        <v>-118446</v>
      </c>
      <c r="I33" s="11">
        <v>27469114</v>
      </c>
      <c r="K33" s="12">
        <v>38</v>
      </c>
    </row>
    <row r="34" spans="2:11">
      <c r="B34" s="15" t="s">
        <v>53</v>
      </c>
      <c r="C34" s="11">
        <v>756927</v>
      </c>
      <c r="D34" s="12">
        <v>3</v>
      </c>
      <c r="E34" s="12">
        <v>93758</v>
      </c>
      <c r="F34" s="12">
        <v>216794</v>
      </c>
      <c r="G34" s="16">
        <f>E34-F34</f>
        <v>-123036</v>
      </c>
      <c r="I34" s="19">
        <f>SUM(I4:I33)</f>
        <v>181372010</v>
      </c>
      <c r="K34" s="19">
        <f>SUM(K4:K33)</f>
        <v>305</v>
      </c>
    </row>
    <row r="35" spans="2:11">
      <c r="B35" s="15" t="s">
        <v>54</v>
      </c>
      <c r="C35" s="11">
        <v>3123899</v>
      </c>
      <c r="D35" s="12">
        <v>6</v>
      </c>
      <c r="E35" s="12">
        <v>653669</v>
      </c>
      <c r="F35" s="12">
        <v>800983</v>
      </c>
      <c r="G35" s="16">
        <f>E35-F35</f>
        <v>-147314</v>
      </c>
    </row>
    <row r="36" spans="2:11">
      <c r="B36" s="15" t="s">
        <v>55</v>
      </c>
      <c r="C36" s="11">
        <v>10042802</v>
      </c>
      <c r="D36" s="12">
        <v>15</v>
      </c>
      <c r="E36" s="12">
        <v>2180620</v>
      </c>
      <c r="F36" s="12">
        <v>2356239</v>
      </c>
      <c r="G36" s="16">
        <f>E36-F36</f>
        <v>-175619</v>
      </c>
      <c r="I36" s="18"/>
    </row>
    <row r="37" spans="2:11">
      <c r="B37" s="15" t="s">
        <v>56</v>
      </c>
      <c r="C37" s="11">
        <v>2995919</v>
      </c>
      <c r="D37" s="12">
        <v>6</v>
      </c>
      <c r="E37" s="12">
        <v>310674</v>
      </c>
      <c r="F37" s="12">
        <v>515211</v>
      </c>
      <c r="G37" s="16">
        <f>E37-F37</f>
        <v>-204537</v>
      </c>
    </row>
    <row r="38" spans="2:11">
      <c r="B38" s="15" t="s">
        <v>57</v>
      </c>
      <c r="C38" s="11">
        <v>10214860</v>
      </c>
      <c r="D38" s="12">
        <v>16</v>
      </c>
      <c r="E38" s="12">
        <v>1877963</v>
      </c>
      <c r="F38" s="12">
        <v>2089104</v>
      </c>
      <c r="G38" s="16">
        <f>E38-F38</f>
        <v>-211141</v>
      </c>
    </row>
    <row r="39" spans="2:11">
      <c r="B39" s="15" t="s">
        <v>58</v>
      </c>
      <c r="C39" s="11">
        <v>1896190</v>
      </c>
      <c r="D39" s="12">
        <v>5</v>
      </c>
      <c r="E39" s="12">
        <v>283322</v>
      </c>
      <c r="F39" s="12">
        <v>494881</v>
      </c>
      <c r="G39" s="16">
        <f>E39-F39</f>
        <v>-211559</v>
      </c>
    </row>
    <row r="40" spans="2:11">
      <c r="B40" s="15" t="s">
        <v>59</v>
      </c>
      <c r="C40" s="11">
        <v>2992333</v>
      </c>
      <c r="D40" s="12">
        <v>6</v>
      </c>
      <c r="E40" s="12">
        <v>462001</v>
      </c>
      <c r="F40" s="12">
        <v>678457</v>
      </c>
      <c r="G40" s="16">
        <f>E40-F40</f>
        <v>-216456</v>
      </c>
    </row>
    <row r="41" spans="2:11">
      <c r="B41" s="15" t="s">
        <v>60</v>
      </c>
      <c r="C41" s="11">
        <v>1654930</v>
      </c>
      <c r="D41" s="12">
        <v>4</v>
      </c>
      <c r="E41" s="12">
        <v>189765</v>
      </c>
      <c r="F41" s="12">
        <v>409055</v>
      </c>
      <c r="G41" s="16">
        <f>E41-F41</f>
        <v>-219290</v>
      </c>
    </row>
    <row r="42" spans="2:11">
      <c r="B42" s="15" t="s">
        <v>61</v>
      </c>
      <c r="C42" s="11">
        <v>2911641</v>
      </c>
      <c r="D42" s="12">
        <v>6</v>
      </c>
      <c r="E42" s="12">
        <v>414788</v>
      </c>
      <c r="F42" s="12">
        <v>656009</v>
      </c>
      <c r="G42" s="16">
        <f>E42-F42</f>
        <v>-241221</v>
      </c>
    </row>
    <row r="43" spans="2:11">
      <c r="B43" s="15" t="s">
        <v>62</v>
      </c>
      <c r="C43" s="11">
        <v>4896146</v>
      </c>
      <c r="D43" s="12">
        <v>9</v>
      </c>
      <c r="E43" s="12">
        <v>855373</v>
      </c>
      <c r="F43" s="12">
        <v>1155389</v>
      </c>
      <c r="G43" s="16">
        <f>E43-F43</f>
        <v>-300016</v>
      </c>
    </row>
    <row r="44" spans="2:11">
      <c r="B44" s="15" t="s">
        <v>63</v>
      </c>
      <c r="C44" s="11">
        <v>1844128</v>
      </c>
      <c r="D44" s="12">
        <v>5</v>
      </c>
      <c r="E44" s="12">
        <v>188794</v>
      </c>
      <c r="F44" s="12">
        <v>489371</v>
      </c>
      <c r="G44" s="16">
        <f>E44-F44</f>
        <v>-300577</v>
      </c>
    </row>
    <row r="45" spans="2:11">
      <c r="B45" s="15" t="s">
        <v>64</v>
      </c>
      <c r="C45" s="11">
        <v>2978204</v>
      </c>
      <c r="D45" s="12">
        <v>6</v>
      </c>
      <c r="E45" s="12">
        <v>380494</v>
      </c>
      <c r="F45" s="12">
        <v>684872</v>
      </c>
      <c r="G45" s="16">
        <f>E45-F45</f>
        <v>-304378</v>
      </c>
    </row>
    <row r="46" spans="2:11">
      <c r="B46" s="15" t="s">
        <v>65</v>
      </c>
      <c r="C46" s="11">
        <v>4670724</v>
      </c>
      <c r="D46" s="12">
        <v>8</v>
      </c>
      <c r="E46" s="12">
        <v>780154</v>
      </c>
      <c r="F46" s="12">
        <v>1178638</v>
      </c>
      <c r="G46" s="16">
        <f>E46-F46</f>
        <v>-398484</v>
      </c>
    </row>
    <row r="47" spans="2:11">
      <c r="B47" s="15" t="s">
        <v>66</v>
      </c>
      <c r="C47" s="11">
        <v>11613423</v>
      </c>
      <c r="D47" s="12">
        <v>18</v>
      </c>
      <c r="E47" s="12">
        <v>2317001</v>
      </c>
      <c r="F47" s="12">
        <v>2771984</v>
      </c>
      <c r="G47" s="16">
        <f>E47-F47</f>
        <v>-454983</v>
      </c>
    </row>
    <row r="48" spans="2:11">
      <c r="B48" s="15" t="s">
        <v>67</v>
      </c>
      <c r="C48" s="11">
        <v>6619680</v>
      </c>
      <c r="D48" s="12">
        <v>11</v>
      </c>
      <c r="E48" s="12">
        <v>1037132</v>
      </c>
      <c r="F48" s="12">
        <v>1556694</v>
      </c>
      <c r="G48" s="16">
        <f>E48-F48</f>
        <v>-519562</v>
      </c>
    </row>
    <row r="49" spans="2:7">
      <c r="B49" s="15" t="s">
        <v>68</v>
      </c>
      <c r="C49" s="11">
        <v>3911338</v>
      </c>
      <c r="D49" s="12">
        <v>7</v>
      </c>
      <c r="E49" s="12">
        <v>420375</v>
      </c>
      <c r="F49" s="12">
        <v>949136</v>
      </c>
      <c r="G49" s="16">
        <f>E49-F49</f>
        <v>-528761</v>
      </c>
    </row>
    <row r="50" spans="2:7">
      <c r="B50" s="15" t="s">
        <v>69</v>
      </c>
      <c r="C50" s="11">
        <v>6083672</v>
      </c>
      <c r="D50" s="12">
        <v>10</v>
      </c>
      <c r="E50" s="12">
        <v>1054889</v>
      </c>
      <c r="F50" s="12">
        <v>1585753</v>
      </c>
      <c r="G50" s="16">
        <f>E50-F50</f>
        <v>-530864</v>
      </c>
    </row>
    <row r="51" spans="2:7">
      <c r="B51" s="15" t="s">
        <v>70</v>
      </c>
      <c r="C51" s="11">
        <v>4425092</v>
      </c>
      <c r="D51" s="12">
        <v>8</v>
      </c>
      <c r="E51" s="12">
        <v>628854</v>
      </c>
      <c r="F51" s="12">
        <v>1202971</v>
      </c>
      <c r="G51" s="16">
        <f>E51-F51</f>
        <v>-574117</v>
      </c>
    </row>
    <row r="52" spans="2:7">
      <c r="B52" s="15" t="s">
        <v>71</v>
      </c>
      <c r="C52" s="11">
        <v>4858979</v>
      </c>
      <c r="D52" s="12">
        <v>9</v>
      </c>
      <c r="E52" s="12">
        <v>725704</v>
      </c>
      <c r="F52" s="12">
        <v>1314431</v>
      </c>
      <c r="G52" s="16">
        <f>E52-F52</f>
        <v>-588727</v>
      </c>
    </row>
    <row r="53" spans="2:7">
      <c r="B53" s="15" t="s">
        <v>72</v>
      </c>
      <c r="C53" s="11">
        <v>6600299</v>
      </c>
      <c r="D53" s="12">
        <v>11</v>
      </c>
      <c r="E53" s="12">
        <v>869189</v>
      </c>
      <c r="F53" s="12">
        <v>1521162</v>
      </c>
      <c r="G53" s="16">
        <f>E53-F53</f>
        <v>-651973</v>
      </c>
    </row>
    <row r="54" spans="2:7">
      <c r="B54" s="15" t="s">
        <v>73</v>
      </c>
      <c r="C54" s="11">
        <v>27469114</v>
      </c>
      <c r="D54" s="12">
        <v>38</v>
      </c>
      <c r="E54" s="12">
        <v>3868291</v>
      </c>
      <c r="F54" s="12">
        <v>4683352</v>
      </c>
      <c r="G54" s="16">
        <f>E54-F54</f>
        <v>-815061</v>
      </c>
    </row>
    <row r="55" spans="2:7">
      <c r="C55" s="18"/>
      <c r="E55" s="18"/>
      <c r="F55" s="18"/>
    </row>
    <row r="57" spans="2:7">
      <c r="E57" s="18"/>
      <c r="F57" s="18"/>
    </row>
    <row r="59" spans="2:7">
      <c r="E59" s="18"/>
      <c r="F59" s="18"/>
    </row>
    <row r="61" spans="2:7">
      <c r="E61" s="18"/>
      <c r="F61" s="18"/>
    </row>
    <row r="63" spans="2:7">
      <c r="E63" s="18"/>
      <c r="F63" s="18"/>
    </row>
    <row r="65" spans="5:6">
      <c r="E65" s="18"/>
      <c r="F65" s="18"/>
    </row>
    <row r="67" spans="5:6">
      <c r="E67" s="18"/>
      <c r="F67" s="18"/>
    </row>
    <row r="69" spans="5:6">
      <c r="E69" s="18"/>
      <c r="F69" s="18"/>
    </row>
    <row r="71" spans="5:6">
      <c r="E71" s="18"/>
      <c r="F71" s="18"/>
    </row>
    <row r="73" spans="5:6">
      <c r="E73" s="18"/>
      <c r="F73" s="18"/>
    </row>
    <row r="75" spans="5:6">
      <c r="E75" s="18"/>
      <c r="F75" s="18"/>
    </row>
    <row r="77" spans="5:6">
      <c r="E77" s="18"/>
      <c r="F77" s="18"/>
    </row>
    <row r="79" spans="5:6">
      <c r="E79" s="18"/>
      <c r="F79" s="18"/>
    </row>
    <row r="81" spans="5:6">
      <c r="E81" s="18"/>
      <c r="F81" s="18"/>
    </row>
    <row r="83" spans="5:6">
      <c r="E83" s="18"/>
      <c r="F83" s="18"/>
    </row>
    <row r="85" spans="5:6">
      <c r="E85" s="18"/>
      <c r="F85" s="18"/>
    </row>
    <row r="87" spans="5:6">
      <c r="E87" s="18"/>
      <c r="F87" s="18"/>
    </row>
    <row r="89" spans="5:6">
      <c r="E89" s="18"/>
      <c r="F89" s="18"/>
    </row>
    <row r="91" spans="5:6">
      <c r="E91" s="18"/>
      <c r="F91" s="18"/>
    </row>
    <row r="93" spans="5:6">
      <c r="E93" s="18"/>
      <c r="F93" s="18"/>
    </row>
    <row r="95" spans="5:6">
      <c r="E95" s="18"/>
      <c r="F95" s="18"/>
    </row>
    <row r="97" spans="5:6">
      <c r="E97" s="18"/>
      <c r="F97" s="18"/>
    </row>
    <row r="99" spans="5:6">
      <c r="E99" s="18"/>
      <c r="F99" s="18"/>
    </row>
    <row r="101" spans="5:6">
      <c r="E101" s="18"/>
      <c r="F101" s="18"/>
    </row>
    <row r="103" spans="5:6">
      <c r="E103" s="18"/>
      <c r="F103" s="18"/>
    </row>
    <row r="105" spans="5:6">
      <c r="E105" s="18"/>
      <c r="F105" s="18"/>
    </row>
    <row r="107" spans="5:6">
      <c r="E107" s="18"/>
      <c r="F107" s="18"/>
    </row>
  </sheetData>
  <mergeCells count="1">
    <mergeCell ref="B2:K2"/>
  </mergeCells>
  <phoneticPr fontId="2" type="noConversion"/>
  <pageMargins left="0.75" right="0.75" top="1" bottom="1" header="0.5" footer="0.5"/>
  <pageSetup paperSize="0" scale="65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D13"/>
  <sheetViews>
    <sheetView showGridLines="0" topLeftCell="B1" zoomScale="150" workbookViewId="0">
      <selection activeCell="D18" sqref="D18"/>
    </sheetView>
  </sheetViews>
  <sheetFormatPr baseColWidth="10" defaultRowHeight="16"/>
  <cols>
    <col min="1" max="1" width="10.83203125" style="20"/>
    <col min="2" max="2" width="20.6640625" style="20" customWidth="1"/>
    <col min="3" max="4" width="14.1640625" style="20" customWidth="1"/>
    <col min="5" max="16384" width="10.83203125" style="20"/>
  </cols>
  <sheetData>
    <row r="2" spans="2:4" ht="22">
      <c r="B2" s="32" t="s">
        <v>11</v>
      </c>
      <c r="C2" s="32"/>
      <c r="D2" s="32"/>
    </row>
    <row r="3" spans="2:4">
      <c r="B3" s="22"/>
      <c r="C3" s="23" t="s">
        <v>2</v>
      </c>
      <c r="D3" s="24" t="s">
        <v>0</v>
      </c>
    </row>
    <row r="4" spans="2:4">
      <c r="B4" s="25" t="s">
        <v>3</v>
      </c>
      <c r="C4" s="26">
        <v>64418125</v>
      </c>
      <c r="D4" s="26">
        <v>62314184</v>
      </c>
    </row>
    <row r="5" spans="2:4">
      <c r="B5" s="25" t="s">
        <v>4</v>
      </c>
      <c r="C5" s="22">
        <v>233</v>
      </c>
      <c r="D5" s="22">
        <v>305</v>
      </c>
    </row>
    <row r="6" spans="2:4">
      <c r="B6" s="25" t="s">
        <v>5</v>
      </c>
      <c r="C6" s="27" t="s">
        <v>1</v>
      </c>
      <c r="D6" s="22">
        <v>30</v>
      </c>
    </row>
    <row r="7" spans="2:4">
      <c r="B7" s="25" t="s">
        <v>6</v>
      </c>
      <c r="C7" s="28">
        <v>140046810</v>
      </c>
      <c r="D7" s="28">
        <v>181372010</v>
      </c>
    </row>
    <row r="8" spans="2:4">
      <c r="B8" s="25" t="s">
        <v>7</v>
      </c>
      <c r="C8" s="29">
        <f>(C4/(C4+D4))*100</f>
        <v>50.83007285853207</v>
      </c>
      <c r="D8" s="29">
        <f>(D4/(C4+D4))*100</f>
        <v>49.16992714146793</v>
      </c>
    </row>
    <row r="9" spans="2:4">
      <c r="B9" s="25" t="s">
        <v>8</v>
      </c>
      <c r="C9" s="30">
        <f>(C5/538)*100</f>
        <v>43.308550185873607</v>
      </c>
      <c r="D9" s="30">
        <f>(D5/538)*100</f>
        <v>56.691449814126393</v>
      </c>
    </row>
    <row r="10" spans="2:4">
      <c r="B10" s="25" t="s">
        <v>9</v>
      </c>
      <c r="C10" s="30">
        <f>(C7/(C7+D7))*100</f>
        <v>43.571440527346844</v>
      </c>
      <c r="D10" s="30">
        <f>100-C10</f>
        <v>56.428559472653156</v>
      </c>
    </row>
    <row r="11" spans="2:4">
      <c r="C11" s="21"/>
      <c r="D11" s="21"/>
    </row>
    <row r="12" spans="2:4">
      <c r="C12" s="31" t="s">
        <v>10</v>
      </c>
    </row>
    <row r="13" spans="2:4">
      <c r="C13" s="31"/>
    </row>
  </sheetData>
  <mergeCells count="2">
    <mergeCell ref="C12:C13"/>
    <mergeCell ref="B2:D2"/>
  </mergeCells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(4)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2016-11-25T14:57:58Z</dcterms:created>
  <dcterms:modified xsi:type="dcterms:W3CDTF">2016-11-25T19:52:05Z</dcterms:modified>
</cp:coreProperties>
</file>